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'учебный'!$A$63</definedName>
    <definedName name="_ftnref1" localSheetId="0">'учебный'!$BF$2</definedName>
  </definedNames>
  <calcPr fullCalcOnLoad="1"/>
</workbook>
</file>

<file path=xl/sharedStrings.xml><?xml version="1.0" encoding="utf-8"?>
<sst xmlns="http://schemas.openxmlformats.org/spreadsheetml/2006/main" count="413" uniqueCount="196">
  <si>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</si>
  <si>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</si>
  <si>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</si>
  <si>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</si>
  <si>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</si>
  <si>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</si>
  <si>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</si>
  <si>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</si>
  <si>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</si>
  <si>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</si>
  <si>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</si>
  <si>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</si>
  <si>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</si>
  <si>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</si>
  <si>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</si>
  <si>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</si>
  <si>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</si>
  <si>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</si>
  <si>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</si>
  <si>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</si>
  <si>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</si>
  <si>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</si>
  <si>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</si>
  <si>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</si>
  <si>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</si>
  <si>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</si>
  <si>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</si>
  <si>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</si>
  <si>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</si>
  <si>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</si>
  <si>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</si>
  <si>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</si>
  <si>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</si>
  <si>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</si>
  <si>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</si>
  <si>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</si>
  <si>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</si>
  <si>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</si>
  <si>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</si>
  <si>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</si>
  <si>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</si>
  <si>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</si>
  <si>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</si>
  <si>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</si>
  <si>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</si>
  <si>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</si>
  <si>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</si>
  <si>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</si>
  <si>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</si>
  <si>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</si>
  <si>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</si>
  <si>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</si>
  <si>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</si>
  <si>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</si>
  <si>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</si>
  <si>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</si>
  <si>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</si>
  <si>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</si>
  <si>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</si>
  <si>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</si>
  <si>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</si>
  <si>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</si>
  <si>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</si>
  <si>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</si>
  <si>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</si>
  <si>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</si>
  <si>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</si>
  <si>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</si>
  <si>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</si>
  <si>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</si>
  <si>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</si>
  <si>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</si>
  <si>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</si>
  <si>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</si>
  <si>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</si>
  <si>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</si>
  <si>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</si>
  <si>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</si>
  <si>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</si>
  <si>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</si>
  <si>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</si>
  <si>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</si>
  <si>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</si>
  <si>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</si>
  <si>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</si>
  <si>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</si>
  <si>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</si>
  <si>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</si>
  <si>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</si>
  <si>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</si>
  <si>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ЕН.01</t>
  </si>
  <si>
    <t>П. 00</t>
  </si>
  <si>
    <t>МДК.02.01</t>
  </si>
  <si>
    <t>ПП. 01</t>
  </si>
  <si>
    <t>МДК.03.01</t>
  </si>
  <si>
    <t>ПП.03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</si>
  <si>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</si>
  <si>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</si>
  <si>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</si>
  <si>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</si>
  <si>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</si>
  <si>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</si>
  <si>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МДК.03.02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</si>
  <si>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</si>
  <si>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</si>
  <si>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</si>
  <si>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</si>
  <si>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</si>
  <si>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</si>
  <si>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</si>
  <si>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</si>
  <si>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</si>
  <si>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ОП.09</t>
  </si>
  <si>
    <t>ОП.10</t>
  </si>
  <si>
    <t>ОП.11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</si>
  <si>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</si>
  <si>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</si>
  <si>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</si>
  <si>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</si>
  <si>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</si>
  <si>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</si>
  <si>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</si>
  <si>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</si>
  <si>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</si>
  <si>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</si>
  <si>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</si>
  <si>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</si>
  <si>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</si>
  <si>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</si>
  <si>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</si>
  <si>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</si>
  <si>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</si>
  <si>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</si>
  <si>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</si>
  <si>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</si>
  <si>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</si>
  <si>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</si>
  <si>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</si>
  <si>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Психология общения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</si>
  <si>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</si>
  <si>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</si>
  <si>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</si>
  <si>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</si>
  <si>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</si>
  <si>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</si>
  <si>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</si>
  <si>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</si>
  <si>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</si>
  <si>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</si>
  <si>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ЕН.04</t>
  </si>
  <si>
    <t>Элементы математической логики</t>
  </si>
  <si>
    <t>Теория вероятностей и математическая статистика</t>
  </si>
  <si>
    <t>Численные методы</t>
  </si>
  <si>
    <t>Операционные системы</t>
  </si>
  <si>
    <t>Технические средства информатизации</t>
  </si>
  <si>
    <t>Математические методы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</si>
  <si>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</si>
  <si>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</si>
  <si>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</si>
  <si>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Выполнение работ по профессии  16199 Оператор электронно-вычислительных и вычислительных машин</t>
  </si>
  <si>
    <t>Основы архитектуры, устройство и функционирование вычислительных систем</t>
  </si>
  <si>
    <t xml:space="preserve">Компьютерные сети 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</si>
  <si>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</si>
  <si>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</si>
  <si>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</si>
  <si>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</si>
  <si>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Разработка и эксплуатация экономических информационных систем</t>
  </si>
  <si>
    <t>МДК.02.03</t>
  </si>
  <si>
    <t>Управление проектами</t>
  </si>
  <si>
    <t>УП.03</t>
  </si>
  <si>
    <t>иностранный язык в профессиональной деятельности</t>
  </si>
  <si>
    <t>Осуществление интеграции программных модулей</t>
  </si>
  <si>
    <t>ПМ.02</t>
  </si>
  <si>
    <t>Технология разработки программного обеспечения</t>
  </si>
  <si>
    <t>Математическое моделирование</t>
  </si>
  <si>
    <t>УП.02.01</t>
  </si>
  <si>
    <t>Ревьюирование программных продуктов</t>
  </si>
  <si>
    <t>ПМ. 03</t>
  </si>
  <si>
    <t>Моделирование и анализ программного обеспечения</t>
  </si>
  <si>
    <t>УП.03.01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</si>
  <si>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</si>
  <si>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</si>
  <si>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</si>
  <si>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МДК.05.02</t>
  </si>
  <si>
    <t>МДК.05.03</t>
  </si>
  <si>
    <t>Тестирование информационных систем</t>
  </si>
  <si>
    <t>ПП.05.02</t>
  </si>
  <si>
    <t>УП.05.01</t>
  </si>
  <si>
    <t>Сопровождение информационных систем</t>
  </si>
  <si>
    <t>Внедрение информационных систем</t>
  </si>
  <si>
    <t>ПМ.06</t>
  </si>
  <si>
    <t>МДК.06.02</t>
  </si>
  <si>
    <t>Инженерно-техническая поддержка сопровождения информационных систем</t>
  </si>
  <si>
    <t>МДК.06.01</t>
  </si>
  <si>
    <t>Соадминистрирование баз данных и серверов</t>
  </si>
  <si>
    <t>III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</si>
</sst>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10" fillId="38" borderId="13" xfId="0" applyFont="1" applyFill="1" applyBorder="1" applyAlignment="1">
      <alignment horizontal="center" vertical="top"/>
    </xf>
    <xf numFmtId="0" fontId="5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/>
    </xf>
    <xf numFmtId="0" fontId="13" fillId="38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51" fillId="39" borderId="13" xfId="0" applyFont="1" applyFill="1" applyBorder="1" applyAlignment="1">
      <alignment horizontal="center" vertical="top"/>
    </xf>
    <xf numFmtId="0" fontId="51" fillId="39" borderId="16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/>
    </xf>
    <xf numFmtId="0" fontId="12" fillId="39" borderId="13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0" fontId="12" fillId="38" borderId="13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1" fillId="40" borderId="13" xfId="0" applyFont="1" applyFill="1" applyBorder="1" applyAlignment="1">
      <alignment horizontal="center" vertical="top" wrapText="1"/>
    </xf>
    <xf numFmtId="0" fontId="51" fillId="40" borderId="15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2" fillId="14" borderId="13" xfId="0" applyFont="1" applyFill="1" applyBorder="1" applyAlignment="1">
      <alignment vertical="top"/>
    </xf>
    <xf numFmtId="0" fontId="10" fillId="35" borderId="13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13" fillId="34" borderId="13" xfId="0" applyFont="1" applyFill="1" applyBorder="1" applyAlignment="1">
      <alignment horizontal="center" vertical="top"/>
    </xf>
    <xf numFmtId="0" fontId="13" fillId="38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2" fontId="12" fillId="34" borderId="13" xfId="0" applyNumberFormat="1" applyFont="1" applyFill="1" applyBorder="1" applyAlignment="1">
      <alignment vertical="top"/>
    </xf>
    <xf numFmtId="0" fontId="11" fillId="35" borderId="17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2" fillId="34" borderId="13" xfId="54" applyFont="1" applyFill="1" applyBorder="1" applyAlignment="1">
      <alignment horizontal="center" vertical="top"/>
      <protection/>
    </xf>
    <xf numFmtId="0" fontId="11" fillId="38" borderId="13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51" fillId="38" borderId="16" xfId="0" applyFont="1" applyFill="1" applyBorder="1" applyAlignment="1">
      <alignment horizontal="center" vertical="top"/>
    </xf>
    <xf numFmtId="0" fontId="51" fillId="38" borderId="17" xfId="0" applyFont="1" applyFill="1" applyBorder="1" applyAlignment="1">
      <alignment horizontal="center" vertical="top"/>
    </xf>
    <xf numFmtId="0" fontId="11" fillId="38" borderId="13" xfId="0" applyFont="1" applyFill="1" applyBorder="1" applyAlignment="1">
      <alignment vertical="top"/>
    </xf>
    <xf numFmtId="0" fontId="11" fillId="38" borderId="14" xfId="0" applyFont="1" applyFill="1" applyBorder="1" applyAlignment="1">
      <alignment horizontal="center" vertical="top"/>
    </xf>
    <xf numFmtId="0" fontId="10" fillId="38" borderId="18" xfId="0" applyFont="1" applyFill="1" applyBorder="1" applyAlignment="1">
      <alignment horizontal="center" vertical="top"/>
    </xf>
    <xf numFmtId="0" fontId="53" fillId="38" borderId="13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/>
    </xf>
    <xf numFmtId="0" fontId="11" fillId="38" borderId="18" xfId="0" applyFont="1" applyFill="1" applyBorder="1" applyAlignment="1">
      <alignment horizontal="center" vertical="top"/>
    </xf>
    <xf numFmtId="0" fontId="51" fillId="38" borderId="13" xfId="0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 vertical="top"/>
    </xf>
    <xf numFmtId="0" fontId="11" fillId="38" borderId="15" xfId="0" applyFont="1" applyFill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52" fillId="38" borderId="13" xfId="54" applyFont="1" applyFill="1" applyBorder="1" applyAlignment="1">
      <alignment horizontal="center" vertical="top"/>
      <protection/>
    </xf>
    <xf numFmtId="0" fontId="12" fillId="41" borderId="13" xfId="0" applyFont="1" applyFill="1" applyBorder="1" applyAlignment="1">
      <alignment vertical="top"/>
    </xf>
    <xf numFmtId="0" fontId="51" fillId="0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53" fillId="42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left" vertical="top" wrapText="1"/>
    </xf>
    <xf numFmtId="0" fontId="53" fillId="34" borderId="15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3" fillId="34" borderId="18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textRotation="90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/>
    </xf>
    <xf numFmtId="0" fontId="11" fillId="0" borderId="1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1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5"/>
  <sheetViews>
    <sheetView tabSelected="1" zoomScale="110" zoomScaleNormal="110" zoomScalePageLayoutView="0" workbookViewId="0" topLeftCell="BA1">
      <pane xSplit="1230" topLeftCell="C1" activePane="topRight" state="split"/>
      <selection pane="topLeft" activeCell="BA32" sqref="A32:IV32"/>
      <selection pane="topRight" activeCell="B63" sqref="B63:B66"/>
    </sheetView>
  </sheetViews>
  <sheetFormatPr defaultColWidth="9.00390625" defaultRowHeight="12.75"/>
  <cols>
    <col min="1" max="1" width="3.875" style="16" customWidth="1"/>
    <col min="2" max="2" width="7.1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7.75">
      <c r="A2" s="159" t="s">
        <v>0</v>
      </c>
      <c r="B2" s="159" t="s">
        <v>1</v>
      </c>
      <c r="C2" s="159" t="s">
        <v>2</v>
      </c>
      <c r="D2" s="159" t="s">
        <v>3</v>
      </c>
      <c r="E2" s="22" t="s">
        <v>4</v>
      </c>
      <c r="F2" s="163" t="s">
        <v>5</v>
      </c>
      <c r="G2" s="163"/>
      <c r="H2" s="163"/>
      <c r="I2" s="22" t="s">
        <v>6</v>
      </c>
      <c r="J2" s="163" t="s">
        <v>7</v>
      </c>
      <c r="K2" s="163"/>
      <c r="L2" s="163"/>
      <c r="M2" s="163"/>
      <c r="N2" s="162" t="s">
        <v>8</v>
      </c>
      <c r="O2" s="162"/>
      <c r="P2" s="162"/>
      <c r="Q2" s="162"/>
      <c r="R2" s="23" t="s">
        <v>81</v>
      </c>
      <c r="S2" s="162" t="s">
        <v>9</v>
      </c>
      <c r="T2" s="162"/>
      <c r="U2" s="162"/>
      <c r="V2" s="23" t="s">
        <v>10</v>
      </c>
      <c r="W2" s="162" t="s">
        <v>11</v>
      </c>
      <c r="X2" s="162"/>
      <c r="Y2" s="162"/>
      <c r="Z2" s="162"/>
      <c r="AA2" s="23" t="s">
        <v>12</v>
      </c>
      <c r="AB2" s="162" t="s">
        <v>13</v>
      </c>
      <c r="AC2" s="162"/>
      <c r="AD2" s="162"/>
      <c r="AE2" s="23" t="s">
        <v>14</v>
      </c>
      <c r="AF2" s="162" t="s">
        <v>15</v>
      </c>
      <c r="AG2" s="162"/>
      <c r="AH2" s="162"/>
      <c r="AI2" s="22" t="s">
        <v>16</v>
      </c>
      <c r="AJ2" s="163" t="s">
        <v>17</v>
      </c>
      <c r="AK2" s="163"/>
      <c r="AL2" s="163"/>
      <c r="AM2" s="22" t="s">
        <v>18</v>
      </c>
      <c r="AN2" s="163" t="s">
        <v>19</v>
      </c>
      <c r="AO2" s="163"/>
      <c r="AP2" s="163"/>
      <c r="AQ2" s="163"/>
      <c r="AR2" s="22" t="s">
        <v>20</v>
      </c>
      <c r="AS2" s="163" t="s">
        <v>21</v>
      </c>
      <c r="AT2" s="163"/>
      <c r="AU2" s="163"/>
      <c r="AV2" s="22" t="s">
        <v>22</v>
      </c>
      <c r="AW2" s="163" t="s">
        <v>23</v>
      </c>
      <c r="AX2" s="163"/>
      <c r="AY2" s="163"/>
      <c r="AZ2" s="163"/>
      <c r="BA2" s="163" t="s">
        <v>24</v>
      </c>
      <c r="BB2" s="163"/>
      <c r="BC2" s="163"/>
      <c r="BD2" s="163"/>
      <c r="BE2" s="23" t="s">
        <v>25</v>
      </c>
      <c r="BF2" s="162" t="s">
        <v>85</v>
      </c>
      <c r="BG2" s="162" t="s">
        <v>84</v>
      </c>
    </row>
    <row r="3" spans="1:59" ht="10.5">
      <c r="A3" s="159"/>
      <c r="B3" s="159"/>
      <c r="C3" s="159"/>
      <c r="D3" s="159"/>
      <c r="E3" s="164" t="s">
        <v>26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6"/>
      <c r="BF3" s="162"/>
      <c r="BG3" s="162"/>
    </row>
    <row r="4" spans="1:59" ht="10.5">
      <c r="A4" s="159"/>
      <c r="B4" s="159"/>
      <c r="C4" s="159"/>
      <c r="D4" s="159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25">
        <v>52</v>
      </c>
      <c r="W4" s="25">
        <v>1</v>
      </c>
      <c r="X4" s="25">
        <v>2</v>
      </c>
      <c r="Y4" s="25">
        <v>3</v>
      </c>
      <c r="Z4" s="25">
        <v>4</v>
      </c>
      <c r="AA4" s="25">
        <v>5</v>
      </c>
      <c r="AB4" s="25">
        <v>6</v>
      </c>
      <c r="AC4" s="25">
        <v>7</v>
      </c>
      <c r="AD4" s="25">
        <v>8</v>
      </c>
      <c r="AE4" s="25">
        <v>9</v>
      </c>
      <c r="AF4" s="25">
        <v>10</v>
      </c>
      <c r="AG4" s="25">
        <v>11</v>
      </c>
      <c r="AH4" s="25">
        <v>12</v>
      </c>
      <c r="AI4" s="25">
        <v>13</v>
      </c>
      <c r="AJ4" s="25">
        <v>14</v>
      </c>
      <c r="AK4" s="25">
        <v>15</v>
      </c>
      <c r="AL4" s="25">
        <v>16</v>
      </c>
      <c r="AM4" s="25">
        <v>17</v>
      </c>
      <c r="AN4" s="25">
        <v>18</v>
      </c>
      <c r="AO4" s="25">
        <v>19</v>
      </c>
      <c r="AP4" s="25">
        <v>20</v>
      </c>
      <c r="AQ4" s="25">
        <v>21</v>
      </c>
      <c r="AR4" s="25">
        <v>22</v>
      </c>
      <c r="AS4" s="25">
        <v>23</v>
      </c>
      <c r="AT4" s="25">
        <v>24</v>
      </c>
      <c r="AU4" s="25">
        <v>25</v>
      </c>
      <c r="AV4" s="25">
        <v>26</v>
      </c>
      <c r="AW4" s="25">
        <v>27</v>
      </c>
      <c r="AX4" s="25">
        <v>28</v>
      </c>
      <c r="AY4" s="25">
        <v>29</v>
      </c>
      <c r="AZ4" s="25">
        <v>30</v>
      </c>
      <c r="BA4" s="25">
        <v>31</v>
      </c>
      <c r="BB4" s="25">
        <v>32</v>
      </c>
      <c r="BC4" s="25">
        <v>33</v>
      </c>
      <c r="BD4" s="25">
        <v>34</v>
      </c>
      <c r="BE4" s="25">
        <v>35</v>
      </c>
      <c r="BF4" s="162"/>
      <c r="BG4" s="162"/>
    </row>
    <row r="5" spans="1:59" ht="10.5">
      <c r="A5" s="159"/>
      <c r="B5" s="159"/>
      <c r="C5" s="159"/>
      <c r="D5" s="159"/>
      <c r="E5" s="164" t="s">
        <v>27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6"/>
      <c r="BF5" s="162"/>
      <c r="BG5" s="162"/>
    </row>
    <row r="6" spans="1:59" ht="10.5">
      <c r="A6" s="159"/>
      <c r="B6" s="159"/>
      <c r="C6" s="159"/>
      <c r="D6" s="159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25">
        <v>11</v>
      </c>
      <c r="P6" s="29">
        <v>12</v>
      </c>
      <c r="Q6" s="29">
        <v>13</v>
      </c>
      <c r="R6" s="29">
        <v>14</v>
      </c>
      <c r="S6" s="25">
        <v>15</v>
      </c>
      <c r="T6" s="25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29">
        <v>39</v>
      </c>
      <c r="AR6" s="29">
        <v>40</v>
      </c>
      <c r="AS6" s="29">
        <v>41</v>
      </c>
      <c r="AT6" s="2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28">
        <v>53</v>
      </c>
      <c r="BF6" s="162"/>
      <c r="BG6" s="162"/>
    </row>
    <row r="7" spans="1:59" ht="12" customHeight="1">
      <c r="A7" s="149" t="s">
        <v>195</v>
      </c>
      <c r="B7" s="160" t="s">
        <v>36</v>
      </c>
      <c r="C7" s="153" t="s">
        <v>86</v>
      </c>
      <c r="D7" s="32" t="s">
        <v>30</v>
      </c>
      <c r="E7" s="33">
        <f>E11+E13+E15+E9</f>
        <v>4</v>
      </c>
      <c r="F7" s="33">
        <f>F11+F13+F15+F9</f>
        <v>4</v>
      </c>
      <c r="G7" s="33">
        <f>G11+G13+G15+G9</f>
        <v>4</v>
      </c>
      <c r="H7" s="33">
        <f aca="true" t="shared" si="0" ref="H7:O7">H9+H11+H13+H17+H15</f>
        <v>4</v>
      </c>
      <c r="I7" s="33">
        <f t="shared" si="0"/>
        <v>4</v>
      </c>
      <c r="J7" s="33">
        <f t="shared" si="0"/>
        <v>4</v>
      </c>
      <c r="K7" s="33">
        <f t="shared" si="0"/>
        <v>4</v>
      </c>
      <c r="L7" s="33">
        <f t="shared" si="0"/>
        <v>4</v>
      </c>
      <c r="M7" s="33">
        <f t="shared" si="0"/>
        <v>4</v>
      </c>
      <c r="N7" s="33">
        <f t="shared" si="0"/>
        <v>4</v>
      </c>
      <c r="O7" s="33">
        <f t="shared" si="0"/>
        <v>4</v>
      </c>
      <c r="P7" s="33">
        <f>P13+P15</f>
        <v>4</v>
      </c>
      <c r="Q7" s="33">
        <f>Q13+Q15</f>
        <v>4</v>
      </c>
      <c r="R7" s="33">
        <f>R13+R15</f>
        <v>4</v>
      </c>
      <c r="S7" s="36"/>
      <c r="T7" s="36"/>
      <c r="U7" s="26"/>
      <c r="V7" s="27"/>
      <c r="W7" s="27"/>
      <c r="X7" s="34">
        <f aca="true" t="shared" si="1" ref="X7:AK7">X9+X11+X13+X17+X15</f>
        <v>4</v>
      </c>
      <c r="Y7" s="34">
        <f t="shared" si="1"/>
        <v>4</v>
      </c>
      <c r="Z7" s="34">
        <f t="shared" si="1"/>
        <v>3</v>
      </c>
      <c r="AA7" s="34">
        <f t="shared" si="1"/>
        <v>4</v>
      </c>
      <c r="AB7" s="34">
        <f t="shared" si="1"/>
        <v>4</v>
      </c>
      <c r="AC7" s="34">
        <f t="shared" si="1"/>
        <v>4</v>
      </c>
      <c r="AD7" s="34">
        <f t="shared" si="1"/>
        <v>4</v>
      </c>
      <c r="AE7" s="34">
        <f t="shared" si="1"/>
        <v>4</v>
      </c>
      <c r="AF7" s="34">
        <f t="shared" si="1"/>
        <v>3</v>
      </c>
      <c r="AG7" s="34">
        <f t="shared" si="1"/>
        <v>3</v>
      </c>
      <c r="AH7" s="34">
        <f t="shared" si="1"/>
        <v>3</v>
      </c>
      <c r="AI7" s="34">
        <f t="shared" si="1"/>
        <v>3</v>
      </c>
      <c r="AJ7" s="34">
        <f t="shared" si="1"/>
        <v>2</v>
      </c>
      <c r="AK7" s="34">
        <f t="shared" si="1"/>
        <v>3</v>
      </c>
      <c r="AL7" s="87"/>
      <c r="AM7" s="87"/>
      <c r="AN7" s="87"/>
      <c r="AO7" s="36"/>
      <c r="AP7" s="36"/>
      <c r="AQ7" s="36"/>
      <c r="AR7" s="36"/>
      <c r="AS7" s="30"/>
      <c r="AT7" s="37"/>
      <c r="AU7" s="30"/>
      <c r="AV7" s="40"/>
      <c r="AW7" s="31"/>
      <c r="AX7" s="31"/>
      <c r="AY7" s="31"/>
      <c r="AZ7" s="31"/>
      <c r="BA7" s="31"/>
      <c r="BB7" s="31"/>
      <c r="BC7" s="31"/>
      <c r="BD7" s="31"/>
      <c r="BE7" s="28"/>
      <c r="BF7" s="33">
        <f>E7+F7+G7+H7+I7+J7+K7+L7+M7+N7+O7+P7+Q7+R7+S7+T7+X7+Y7+Z7+AA7+AB7+AC7+AD7+AE7+AF7+AG7+AH7+AI7+AJ7+AK7+AL7+AM7+AN7+AO7+AP7+AQ7+AR7</f>
        <v>104</v>
      </c>
      <c r="BG7" s="38"/>
    </row>
    <row r="8" spans="1:59" ht="13.5" customHeight="1">
      <c r="A8" s="150"/>
      <c r="B8" s="160"/>
      <c r="C8" s="153"/>
      <c r="D8" s="32" t="s">
        <v>31</v>
      </c>
      <c r="E8" s="33">
        <f>E14+E16+E12+E10</f>
        <v>0</v>
      </c>
      <c r="F8" s="33">
        <f>F12+F14+F16</f>
        <v>0</v>
      </c>
      <c r="G8" s="33">
        <f>G12+G14+G16+G10</f>
        <v>0</v>
      </c>
      <c r="H8" s="33">
        <f>H12+H14+H16</f>
        <v>0</v>
      </c>
      <c r="I8" s="33">
        <f>I12+I14+I16+I10</f>
        <v>0</v>
      </c>
      <c r="J8" s="33">
        <f>J12+J14+J16</f>
        <v>0</v>
      </c>
      <c r="K8" s="33">
        <f>K12+K14+K16+K10</f>
        <v>0</v>
      </c>
      <c r="L8" s="34">
        <f>L12+L14+L16</f>
        <v>0</v>
      </c>
      <c r="M8" s="34">
        <f>M12+M14+M16+M10</f>
        <v>0</v>
      </c>
      <c r="N8" s="34">
        <f>N12+N14+N16+N10</f>
        <v>0</v>
      </c>
      <c r="O8" s="34">
        <f>O12+O14+O16+O10</f>
        <v>0</v>
      </c>
      <c r="P8" s="34">
        <f>P14</f>
        <v>0</v>
      </c>
      <c r="Q8" s="34">
        <f>Q14+Q16</f>
        <v>0</v>
      </c>
      <c r="R8" s="34">
        <f>R14</f>
        <v>0</v>
      </c>
      <c r="S8" s="87"/>
      <c r="T8" s="87"/>
      <c r="U8" s="26"/>
      <c r="V8" s="27"/>
      <c r="W8" s="27"/>
      <c r="X8" s="34">
        <f aca="true" t="shared" si="2" ref="X8:AK8">X10+X12+X14+X18+X16</f>
        <v>0</v>
      </c>
      <c r="Y8" s="34">
        <f t="shared" si="2"/>
        <v>0</v>
      </c>
      <c r="Z8" s="34">
        <f t="shared" si="2"/>
        <v>1</v>
      </c>
      <c r="AA8" s="34">
        <f>AA16</f>
        <v>0</v>
      </c>
      <c r="AB8" s="34">
        <f t="shared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si="2"/>
        <v>1</v>
      </c>
      <c r="AG8" s="34">
        <f t="shared" si="2"/>
        <v>1</v>
      </c>
      <c r="AH8" s="34">
        <f t="shared" si="2"/>
        <v>1</v>
      </c>
      <c r="AI8" s="34">
        <f t="shared" si="2"/>
        <v>1</v>
      </c>
      <c r="AJ8" s="34">
        <f t="shared" si="2"/>
        <v>2</v>
      </c>
      <c r="AK8" s="34">
        <f t="shared" si="2"/>
        <v>1</v>
      </c>
      <c r="AL8" s="87"/>
      <c r="AM8" s="87"/>
      <c r="AN8" s="87"/>
      <c r="AO8" s="36"/>
      <c r="AP8" s="36"/>
      <c r="AQ8" s="36"/>
      <c r="AR8" s="36"/>
      <c r="AS8" s="30"/>
      <c r="AT8" s="37"/>
      <c r="AU8" s="30"/>
      <c r="AV8" s="40"/>
      <c r="AW8" s="31"/>
      <c r="AX8" s="31"/>
      <c r="AY8" s="31"/>
      <c r="AZ8" s="31"/>
      <c r="BA8" s="31"/>
      <c r="BB8" s="31"/>
      <c r="BC8" s="31"/>
      <c r="BD8" s="31"/>
      <c r="BE8" s="28"/>
      <c r="BF8" s="38"/>
      <c r="BG8" s="33">
        <f>SUM(E8:AN8)</f>
        <v>8</v>
      </c>
    </row>
    <row r="9" spans="1:59" ht="11.25" customHeight="1" hidden="1">
      <c r="A9" s="150"/>
      <c r="B9" s="135" t="s">
        <v>87</v>
      </c>
      <c r="C9" s="133" t="s">
        <v>97</v>
      </c>
      <c r="D9" s="25" t="s">
        <v>30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0"/>
      <c r="T9" s="30"/>
      <c r="U9" s="26"/>
      <c r="V9" s="27"/>
      <c r="W9" s="27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9"/>
      <c r="AI9" s="39"/>
      <c r="AJ9" s="39"/>
      <c r="AK9" s="39"/>
      <c r="AL9" s="86"/>
      <c r="AM9" s="30"/>
      <c r="AN9" s="30"/>
      <c r="AO9" s="30"/>
      <c r="AP9" s="30"/>
      <c r="AQ9" s="30"/>
      <c r="AR9" s="36"/>
      <c r="AS9" s="30"/>
      <c r="AT9" s="37"/>
      <c r="AU9" s="30"/>
      <c r="AV9" s="40"/>
      <c r="AW9" s="31"/>
      <c r="AX9" s="31"/>
      <c r="AY9" s="31"/>
      <c r="AZ9" s="31"/>
      <c r="BA9" s="31"/>
      <c r="BB9" s="31"/>
      <c r="BC9" s="31"/>
      <c r="BD9" s="31"/>
      <c r="BE9" s="28"/>
      <c r="BF9" s="38">
        <f>E9+F9+G9+H9+I9+J9+K9+L9+M9+N9+O9+P9+Q9+R9+S9+T9+X9+Y9+Z9+AA9+AB9+AC9+AD9+AE9+AF9+AG9+AH9+AI9+AJ9+AK9+AL9+AM9+AN9+AO9+AP9+AQ9+AR9</f>
        <v>0</v>
      </c>
      <c r="BG9" s="38"/>
    </row>
    <row r="10" spans="1:59" ht="11.25" customHeight="1" hidden="1">
      <c r="A10" s="150"/>
      <c r="B10" s="136"/>
      <c r="C10" s="134"/>
      <c r="D10" s="25" t="s">
        <v>31</v>
      </c>
      <c r="E10" s="39"/>
      <c r="F10" s="39"/>
      <c r="G10" s="39"/>
      <c r="H10" s="39"/>
      <c r="I10" s="39"/>
      <c r="J10" s="39"/>
      <c r="K10" s="39"/>
      <c r="L10" s="29"/>
      <c r="M10" s="29"/>
      <c r="N10" s="29"/>
      <c r="O10" s="29"/>
      <c r="P10" s="29"/>
      <c r="Q10" s="29"/>
      <c r="R10" s="29"/>
      <c r="S10" s="86"/>
      <c r="T10" s="86"/>
      <c r="U10" s="26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9"/>
      <c r="AI10" s="39"/>
      <c r="AJ10" s="39"/>
      <c r="AK10" s="39"/>
      <c r="AL10" s="86"/>
      <c r="AM10" s="30"/>
      <c r="AN10" s="30"/>
      <c r="AO10" s="30"/>
      <c r="AP10" s="30"/>
      <c r="AQ10" s="30"/>
      <c r="AR10" s="36"/>
      <c r="AS10" s="41"/>
      <c r="AT10" s="37"/>
      <c r="AU10" s="30"/>
      <c r="AV10" s="40"/>
      <c r="AW10" s="31"/>
      <c r="AX10" s="31"/>
      <c r="AY10" s="31"/>
      <c r="AZ10" s="31"/>
      <c r="BA10" s="31"/>
      <c r="BB10" s="31"/>
      <c r="BC10" s="31"/>
      <c r="BD10" s="31"/>
      <c r="BE10" s="28"/>
      <c r="BF10" s="38"/>
      <c r="BG10" s="38">
        <f>E10+F10+G10+H10+I10+J10+K10+L10+M10+N10+O10+P10+Q10+R10+S10+T10+X10+Y10+Z10+AA10+AB10+AC10+AD10+AE10+AF10+AG10+AH10+AI10+AJ10+AK10+AL10+AM10+AN10+AO10+AP10+AQ10+AR10</f>
        <v>0</v>
      </c>
    </row>
    <row r="11" spans="1:59" ht="11.25" customHeight="1" hidden="1">
      <c r="A11" s="150"/>
      <c r="B11" s="167" t="s">
        <v>89</v>
      </c>
      <c r="C11" s="161" t="s">
        <v>88</v>
      </c>
      <c r="D11" s="25" t="s">
        <v>30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0"/>
      <c r="T11" s="30"/>
      <c r="U11" s="26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9"/>
      <c r="AI11" s="39"/>
      <c r="AJ11" s="39"/>
      <c r="AK11" s="39"/>
      <c r="AL11" s="86"/>
      <c r="AM11" s="30"/>
      <c r="AN11" s="30"/>
      <c r="AO11" s="30"/>
      <c r="AP11" s="30"/>
      <c r="AQ11" s="30"/>
      <c r="AR11" s="36"/>
      <c r="AS11" s="41"/>
      <c r="AT11" s="30"/>
      <c r="AU11" s="30"/>
      <c r="AV11" s="40"/>
      <c r="AW11" s="31"/>
      <c r="AX11" s="31"/>
      <c r="AY11" s="31"/>
      <c r="AZ11" s="31"/>
      <c r="BA11" s="31"/>
      <c r="BB11" s="31"/>
      <c r="BC11" s="31"/>
      <c r="BD11" s="31"/>
      <c r="BE11" s="28"/>
      <c r="BF11" s="38">
        <f>E11+F11+G11+H11+I11+J11+K11+L11+M11+N11+O11+P11+Q11+R11+S11+T11+X11+Y11+Z11+AA11+AB11+AC11+AD11+AE11+AF11+AG11+AH11+AI11+AJ11+AK11+AL11+AM11+AN11</f>
        <v>0</v>
      </c>
      <c r="BG11" s="38"/>
    </row>
    <row r="12" spans="1:59" ht="13.5" customHeight="1" hidden="1">
      <c r="A12" s="150"/>
      <c r="B12" s="167"/>
      <c r="C12" s="161"/>
      <c r="D12" s="25" t="s">
        <v>31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0"/>
      <c r="T12" s="30"/>
      <c r="U12" s="26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9"/>
      <c r="AI12" s="39"/>
      <c r="AJ12" s="39"/>
      <c r="AK12" s="39"/>
      <c r="AL12" s="86"/>
      <c r="AM12" s="30"/>
      <c r="AN12" s="30"/>
      <c r="AO12" s="30"/>
      <c r="AP12" s="30"/>
      <c r="AQ12" s="30"/>
      <c r="AR12" s="36"/>
      <c r="AS12" s="41"/>
      <c r="AT12" s="30"/>
      <c r="AU12" s="30"/>
      <c r="AV12" s="40"/>
      <c r="AW12" s="31"/>
      <c r="AX12" s="31"/>
      <c r="AY12" s="31"/>
      <c r="AZ12" s="31"/>
      <c r="BA12" s="31"/>
      <c r="BB12" s="31"/>
      <c r="BC12" s="31"/>
      <c r="BD12" s="31"/>
      <c r="BE12" s="28"/>
      <c r="BF12" s="38"/>
      <c r="BG12" s="38">
        <f>E12+F12+G12+H12+I12+J12+K12+L12+M12+N12+O12+P12+Q12+R12+S12+T12+X12+Y12+Z12+AA12+AB12+AC12+AD12+AE12+AF12+AG12+AH12+AI12+AJ12+AK12+AL12+AM12+AN12+AO12+AP12+AQ12+AR12</f>
        <v>0</v>
      </c>
    </row>
    <row r="13" spans="1:59" ht="13.5" customHeight="1">
      <c r="A13" s="150"/>
      <c r="B13" s="140" t="s">
        <v>96</v>
      </c>
      <c r="C13" s="158" t="s">
        <v>170</v>
      </c>
      <c r="D13" s="29" t="s">
        <v>30</v>
      </c>
      <c r="E13" s="39">
        <v>2</v>
      </c>
      <c r="F13" s="39">
        <v>2</v>
      </c>
      <c r="G13" s="39">
        <v>2</v>
      </c>
      <c r="H13" s="39">
        <v>2</v>
      </c>
      <c r="I13" s="39">
        <v>2</v>
      </c>
      <c r="J13" s="39">
        <v>2</v>
      </c>
      <c r="K13" s="39">
        <v>2</v>
      </c>
      <c r="L13" s="39">
        <v>2</v>
      </c>
      <c r="M13" s="39">
        <v>2</v>
      </c>
      <c r="N13" s="39">
        <v>2</v>
      </c>
      <c r="O13" s="39">
        <v>2</v>
      </c>
      <c r="P13" s="39">
        <v>2</v>
      </c>
      <c r="Q13" s="39">
        <v>2</v>
      </c>
      <c r="R13" s="39">
        <v>2</v>
      </c>
      <c r="S13" s="30"/>
      <c r="T13" s="30"/>
      <c r="U13" s="26"/>
      <c r="V13" s="27"/>
      <c r="W13" s="27"/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1</v>
      </c>
      <c r="AH13" s="29">
        <v>2</v>
      </c>
      <c r="AI13" s="29">
        <v>1</v>
      </c>
      <c r="AJ13" s="29">
        <v>1</v>
      </c>
      <c r="AK13" s="29">
        <v>1</v>
      </c>
      <c r="AL13" s="86"/>
      <c r="AM13" s="86"/>
      <c r="AN13" s="86"/>
      <c r="AO13" s="86"/>
      <c r="AP13" s="30"/>
      <c r="AQ13" s="30"/>
      <c r="AR13" s="30"/>
      <c r="AS13" s="41"/>
      <c r="AT13" s="30"/>
      <c r="AU13" s="30"/>
      <c r="AV13" s="40"/>
      <c r="AW13" s="31"/>
      <c r="AX13" s="31"/>
      <c r="AY13" s="31"/>
      <c r="AZ13" s="31"/>
      <c r="BA13" s="31"/>
      <c r="BB13" s="31"/>
      <c r="BC13" s="31"/>
      <c r="BD13" s="31"/>
      <c r="BE13" s="28"/>
      <c r="BF13" s="38">
        <f>SUM(E13:AN13)</f>
        <v>52</v>
      </c>
      <c r="BG13" s="38"/>
    </row>
    <row r="14" spans="1:59" ht="11.25" customHeight="1">
      <c r="A14" s="150"/>
      <c r="B14" s="140"/>
      <c r="C14" s="158"/>
      <c r="D14" s="29" t="s">
        <v>31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0"/>
      <c r="T14" s="30"/>
      <c r="U14" s="26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>
        <v>1</v>
      </c>
      <c r="AH14" s="29"/>
      <c r="AI14" s="29">
        <v>1</v>
      </c>
      <c r="AJ14" s="29">
        <v>1</v>
      </c>
      <c r="AK14" s="29">
        <v>1</v>
      </c>
      <c r="AL14" s="86"/>
      <c r="AM14" s="86"/>
      <c r="AN14" s="86"/>
      <c r="AO14" s="86"/>
      <c r="AP14" s="30"/>
      <c r="AQ14" s="30"/>
      <c r="AR14" s="30"/>
      <c r="AS14" s="41"/>
      <c r="AT14" s="30"/>
      <c r="AU14" s="30"/>
      <c r="AV14" s="40"/>
      <c r="AW14" s="31"/>
      <c r="AX14" s="31"/>
      <c r="AY14" s="31"/>
      <c r="AZ14" s="31"/>
      <c r="BA14" s="31"/>
      <c r="BB14" s="31"/>
      <c r="BC14" s="31"/>
      <c r="BD14" s="31"/>
      <c r="BE14" s="28"/>
      <c r="BF14" s="38"/>
      <c r="BG14" s="38">
        <f>SUM(E14:AQ14)</f>
        <v>4</v>
      </c>
    </row>
    <row r="15" spans="1:59" ht="11.25" customHeight="1">
      <c r="A15" s="150"/>
      <c r="B15" s="140" t="s">
        <v>139</v>
      </c>
      <c r="C15" s="125" t="s">
        <v>146</v>
      </c>
      <c r="D15" s="29" t="s">
        <v>30</v>
      </c>
      <c r="E15" s="39">
        <v>2</v>
      </c>
      <c r="F15" s="39">
        <v>2</v>
      </c>
      <c r="G15" s="39">
        <v>2</v>
      </c>
      <c r="H15" s="39">
        <v>2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9">
        <v>2</v>
      </c>
      <c r="Q15" s="39">
        <v>2</v>
      </c>
      <c r="R15" s="39">
        <v>2</v>
      </c>
      <c r="S15" s="30"/>
      <c r="T15" s="30"/>
      <c r="U15" s="26"/>
      <c r="V15" s="27"/>
      <c r="W15" s="27"/>
      <c r="X15" s="29">
        <v>2</v>
      </c>
      <c r="Y15" s="29">
        <v>2</v>
      </c>
      <c r="Z15" s="29">
        <v>1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1</v>
      </c>
      <c r="AG15" s="29">
        <v>2</v>
      </c>
      <c r="AH15" s="29">
        <v>1</v>
      </c>
      <c r="AI15" s="29">
        <v>2</v>
      </c>
      <c r="AJ15" s="29">
        <v>1</v>
      </c>
      <c r="AK15" s="29">
        <v>2</v>
      </c>
      <c r="AL15" s="86"/>
      <c r="AM15" s="86"/>
      <c r="AN15" s="86"/>
      <c r="AO15" s="86"/>
      <c r="AP15" s="30"/>
      <c r="AQ15" s="30"/>
      <c r="AR15" s="30"/>
      <c r="AS15" s="41"/>
      <c r="AT15" s="30"/>
      <c r="AU15" s="30"/>
      <c r="AV15" s="40"/>
      <c r="AW15" s="31"/>
      <c r="AX15" s="31"/>
      <c r="AY15" s="31"/>
      <c r="AZ15" s="31"/>
      <c r="BA15" s="31"/>
      <c r="BB15" s="31"/>
      <c r="BC15" s="31"/>
      <c r="BD15" s="31"/>
      <c r="BE15" s="28"/>
      <c r="BF15" s="38">
        <f>SUM(E15:AQ15)</f>
        <v>52</v>
      </c>
      <c r="BG15" s="38"/>
    </row>
    <row r="16" spans="1:59" ht="12.75" customHeight="1">
      <c r="A16" s="150"/>
      <c r="B16" s="140"/>
      <c r="C16" s="126"/>
      <c r="D16" s="29" t="s">
        <v>31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0"/>
      <c r="T16" s="30"/>
      <c r="U16" s="26"/>
      <c r="V16" s="27"/>
      <c r="W16" s="27"/>
      <c r="X16" s="29"/>
      <c r="Y16" s="29"/>
      <c r="Z16" s="29">
        <v>1</v>
      </c>
      <c r="AA16" s="29"/>
      <c r="AB16" s="29"/>
      <c r="AC16" s="29"/>
      <c r="AD16" s="29"/>
      <c r="AE16" s="29"/>
      <c r="AF16" s="29">
        <v>1</v>
      </c>
      <c r="AG16" s="29"/>
      <c r="AH16" s="29">
        <v>1</v>
      </c>
      <c r="AI16" s="29"/>
      <c r="AJ16" s="29">
        <v>1</v>
      </c>
      <c r="AK16" s="29"/>
      <c r="AL16" s="86"/>
      <c r="AM16" s="86"/>
      <c r="AN16" s="86"/>
      <c r="AO16" s="86"/>
      <c r="AP16" s="30"/>
      <c r="AQ16" s="30"/>
      <c r="AR16" s="30"/>
      <c r="AS16" s="41"/>
      <c r="AT16" s="30"/>
      <c r="AU16" s="30"/>
      <c r="AV16" s="40"/>
      <c r="AW16" s="31"/>
      <c r="AX16" s="31"/>
      <c r="AY16" s="31"/>
      <c r="AZ16" s="31"/>
      <c r="BA16" s="31"/>
      <c r="BB16" s="31"/>
      <c r="BC16" s="31"/>
      <c r="BD16" s="31"/>
      <c r="BE16" s="28"/>
      <c r="BF16" s="38"/>
      <c r="BG16" s="38">
        <f>SUM(E16:AQ16)</f>
        <v>4</v>
      </c>
    </row>
    <row r="17" spans="1:59" ht="12.75" customHeight="1" hidden="1">
      <c r="A17" s="150"/>
      <c r="B17" s="141" t="s">
        <v>139</v>
      </c>
      <c r="C17" s="141" t="s">
        <v>138</v>
      </c>
      <c r="D17" s="25" t="s">
        <v>30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0"/>
      <c r="T17" s="30"/>
      <c r="U17" s="26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86"/>
      <c r="AM17" s="86"/>
      <c r="AN17" s="86"/>
      <c r="AO17" s="86"/>
      <c r="AP17" s="30"/>
      <c r="AQ17" s="30"/>
      <c r="AR17" s="30"/>
      <c r="AS17" s="41"/>
      <c r="AT17" s="30"/>
      <c r="AU17" s="30"/>
      <c r="AV17" s="40"/>
      <c r="AW17" s="31"/>
      <c r="AX17" s="31"/>
      <c r="AY17" s="31"/>
      <c r="AZ17" s="31"/>
      <c r="BA17" s="31"/>
      <c r="BB17" s="31"/>
      <c r="BC17" s="31"/>
      <c r="BD17" s="31"/>
      <c r="BE17" s="28"/>
      <c r="BF17" s="38">
        <f>E17+F17+G17+H17+I17+J17+K17+L17+M17+N17+O17+P17+Q17+R17+S17+T17+X17+Y17+Z17+AA17+AB17+AC17+AD17+AE17+AF17+AG17+AH17+AI17+AJ17+AK17+AL17+AM17+AN17+AO17+AP17+AQ17+AR17</f>
        <v>0</v>
      </c>
      <c r="BG17" s="38"/>
    </row>
    <row r="18" spans="1:59" ht="13.5" customHeight="1" hidden="1">
      <c r="A18" s="150"/>
      <c r="B18" s="132"/>
      <c r="C18" s="132"/>
      <c r="D18" s="25" t="s">
        <v>31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0"/>
      <c r="T18" s="30"/>
      <c r="U18" s="26"/>
      <c r="V18" s="27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86"/>
      <c r="AM18" s="86"/>
      <c r="AN18" s="86"/>
      <c r="AO18" s="86"/>
      <c r="AP18" s="30"/>
      <c r="AQ18" s="30"/>
      <c r="AR18" s="30"/>
      <c r="AS18" s="41"/>
      <c r="AT18" s="30"/>
      <c r="AU18" s="30"/>
      <c r="AV18" s="40"/>
      <c r="AW18" s="31"/>
      <c r="AX18" s="31"/>
      <c r="AY18" s="31"/>
      <c r="AZ18" s="31"/>
      <c r="BA18" s="31"/>
      <c r="BB18" s="31"/>
      <c r="BC18" s="31"/>
      <c r="BD18" s="31"/>
      <c r="BE18" s="28"/>
      <c r="BF18" s="38"/>
      <c r="BG18" s="38">
        <f>E18+F18+G18+H18+I18+J18+K18+L18+M18+N18+O18+P18+Q18+R18+S18+T18+X18+Y18+Z18+AA18+AB18+AC18+AD18+AE18+AF18+AG18+AH18++AI18+AJ18+AK18+AL18+AM18+AN18+AO18+AP18+AQ18+AR18</f>
        <v>0</v>
      </c>
    </row>
    <row r="19" spans="1:59" ht="20.25" customHeight="1">
      <c r="A19" s="150"/>
      <c r="B19" s="153" t="s">
        <v>37</v>
      </c>
      <c r="C19" s="153" t="s">
        <v>70</v>
      </c>
      <c r="D19" s="32" t="s">
        <v>30</v>
      </c>
      <c r="E19" s="33">
        <f aca="true" t="shared" si="3" ref="E19:O19">E21+E23+E25+E27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v>0</v>
      </c>
      <c r="Q19" s="33">
        <v>0</v>
      </c>
      <c r="R19" s="33">
        <v>0</v>
      </c>
      <c r="S19" s="36"/>
      <c r="T19" s="36"/>
      <c r="U19" s="26"/>
      <c r="V19" s="27"/>
      <c r="W19" s="27"/>
      <c r="X19" s="34">
        <f aca="true" t="shared" si="4" ref="X19:AK19">X21+X23+X25+X27</f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34">
        <f t="shared" si="4"/>
        <v>0</v>
      </c>
      <c r="AG19" s="34">
        <f t="shared" si="4"/>
        <v>0</v>
      </c>
      <c r="AH19" s="34">
        <f t="shared" si="4"/>
        <v>0</v>
      </c>
      <c r="AI19" s="34">
        <f t="shared" si="4"/>
        <v>0</v>
      </c>
      <c r="AJ19" s="34">
        <f t="shared" si="4"/>
        <v>0</v>
      </c>
      <c r="AK19" s="34">
        <f t="shared" si="4"/>
        <v>0</v>
      </c>
      <c r="AL19" s="87"/>
      <c r="AM19" s="87"/>
      <c r="AN19" s="87"/>
      <c r="AO19" s="36"/>
      <c r="AP19" s="36"/>
      <c r="AQ19" s="36"/>
      <c r="AR19" s="36"/>
      <c r="AS19" s="41"/>
      <c r="AT19" s="30"/>
      <c r="AU19" s="30"/>
      <c r="AV19" s="40"/>
      <c r="AW19" s="31"/>
      <c r="AX19" s="31"/>
      <c r="AY19" s="31"/>
      <c r="AZ19" s="31"/>
      <c r="BA19" s="31"/>
      <c r="BB19" s="31"/>
      <c r="BC19" s="31"/>
      <c r="BD19" s="31"/>
      <c r="BE19" s="28"/>
      <c r="BF19" s="33">
        <f>E19+F19+G19+H19+I19+J19+K19+L19+M19+N19+O19+P19+Q19+R19+S19+T19+X19+Y19+Z19+AA19+AB19+AC19+AD19+AE19+AF19+AG19+AH19+AI19+AJ19+AK19+AL19+AM19+AN19+AO19+AP19+AQ19+AR19</f>
        <v>0</v>
      </c>
      <c r="BG19" s="33"/>
    </row>
    <row r="20" spans="1:59" ht="0.75" customHeight="1" hidden="1">
      <c r="A20" s="150"/>
      <c r="B20" s="153"/>
      <c r="C20" s="153"/>
      <c r="D20" s="32" t="s">
        <v>31</v>
      </c>
      <c r="E20" s="33">
        <f aca="true" t="shared" si="5" ref="E20:O20">E22+E24+E26+E28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64"/>
      <c r="Q20" s="84"/>
      <c r="R20" s="84"/>
      <c r="S20" s="87"/>
      <c r="T20" s="87"/>
      <c r="U20" s="26"/>
      <c r="V20" s="27"/>
      <c r="W20" s="27"/>
      <c r="X20" s="34">
        <f aca="true" t="shared" si="6" ref="X20:AK20">X22+X24+X26+X28</f>
        <v>0</v>
      </c>
      <c r="Y20" s="34">
        <f t="shared" si="6"/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0</v>
      </c>
      <c r="AE20" s="34">
        <f t="shared" si="6"/>
        <v>0</v>
      </c>
      <c r="AF20" s="34">
        <f t="shared" si="6"/>
        <v>0</v>
      </c>
      <c r="AG20" s="34">
        <f t="shared" si="6"/>
        <v>0</v>
      </c>
      <c r="AH20" s="34">
        <f t="shared" si="6"/>
        <v>0</v>
      </c>
      <c r="AI20" s="34">
        <f t="shared" si="6"/>
        <v>0</v>
      </c>
      <c r="AJ20" s="34">
        <f t="shared" si="6"/>
        <v>0</v>
      </c>
      <c r="AK20" s="34">
        <f t="shared" si="6"/>
        <v>0</v>
      </c>
      <c r="AL20" s="87"/>
      <c r="AM20" s="87"/>
      <c r="AN20" s="87"/>
      <c r="AO20" s="36"/>
      <c r="AP20" s="36"/>
      <c r="AQ20" s="36"/>
      <c r="AR20" s="36"/>
      <c r="AS20" s="41"/>
      <c r="AT20" s="30"/>
      <c r="AU20" s="30"/>
      <c r="AV20" s="40"/>
      <c r="AW20" s="31"/>
      <c r="AX20" s="31"/>
      <c r="AY20" s="31"/>
      <c r="AZ20" s="31"/>
      <c r="BA20" s="31"/>
      <c r="BB20" s="31"/>
      <c r="BC20" s="31"/>
      <c r="BD20" s="31"/>
      <c r="BE20" s="28"/>
      <c r="BF20" s="33"/>
      <c r="BG20" s="33">
        <f>E20+F20+G20+H20+I20+J20+K20+L20+M20+N20+O20+P20+Q20+R20+S20+T20+X20+Y20+Z20+AA20+AB20+AC20+AD20+AE20+AF20+AG20+AH20+AI20+AJ20+AK20+AL20+AM20+AN20+AO20+AP20+AQ20+AR20</f>
        <v>0</v>
      </c>
    </row>
    <row r="21" spans="1:59" ht="10.5" customHeight="1" hidden="1">
      <c r="A21" s="150"/>
      <c r="B21" s="125" t="s">
        <v>90</v>
      </c>
      <c r="C21" s="125" t="s">
        <v>147</v>
      </c>
      <c r="D21" s="25" t="s">
        <v>30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9"/>
      <c r="Q21" s="39"/>
      <c r="R21" s="39"/>
      <c r="S21" s="30"/>
      <c r="T21" s="30"/>
      <c r="U21" s="26"/>
      <c r="V21" s="27"/>
      <c r="W21" s="27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86"/>
      <c r="AM21" s="86"/>
      <c r="AN21" s="86"/>
      <c r="AO21" s="86"/>
      <c r="AP21" s="30"/>
      <c r="AQ21" s="30"/>
      <c r="AR21" s="36"/>
      <c r="AS21" s="41"/>
      <c r="AT21" s="30"/>
      <c r="AU21" s="30"/>
      <c r="AV21" s="40"/>
      <c r="AW21" s="31"/>
      <c r="AX21" s="31"/>
      <c r="AY21" s="31"/>
      <c r="AZ21" s="31"/>
      <c r="BA21" s="31"/>
      <c r="BB21" s="31"/>
      <c r="BC21" s="31"/>
      <c r="BD21" s="31"/>
      <c r="BE21" s="28"/>
      <c r="BF21" s="38">
        <f>E21+F21+G21+H21+I21+J21+K21+L21+M21+N21+O21+P21+Q21+R21+S21+T21+X21+Y21+Z21+AA21+AB21+AC21+AD21+AE21+AF21+AG21+AH21+AI21+AJ21+AK21+AL21+AM21+AN21+AO21+AP21+AQ21+AR21</f>
        <v>0</v>
      </c>
      <c r="BG21" s="38"/>
    </row>
    <row r="22" spans="1:59" ht="10.5" hidden="1">
      <c r="A22" s="150"/>
      <c r="B22" s="126"/>
      <c r="C22" s="126"/>
      <c r="D22" s="25" t="s">
        <v>31</v>
      </c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8"/>
      <c r="T22" s="88"/>
      <c r="U22" s="26"/>
      <c r="V22" s="27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86"/>
      <c r="AM22" s="86"/>
      <c r="AN22" s="86"/>
      <c r="AO22" s="86"/>
      <c r="AP22" s="30"/>
      <c r="AQ22" s="30"/>
      <c r="AR22" s="36"/>
      <c r="AS22" s="41"/>
      <c r="AT22" s="30"/>
      <c r="AU22" s="30"/>
      <c r="AV22" s="40"/>
      <c r="AW22" s="31"/>
      <c r="AX22" s="31"/>
      <c r="AY22" s="31"/>
      <c r="AZ22" s="31"/>
      <c r="BA22" s="31"/>
      <c r="BB22" s="31"/>
      <c r="BC22" s="31"/>
      <c r="BD22" s="31"/>
      <c r="BE22" s="28"/>
      <c r="BF22" s="38"/>
      <c r="BG22" s="38">
        <f>E22+F22+G22+H22+I22+J22+K22+L22+M22+N22+O22+P22+Q22+R22+S22+T22+X22+Y22+Z22+AA22+AB22+AC22+AD22+AE22+AF22+AG22+AH22+AI22+AJ22+AK22+AL22+AM22+AN22+AO22+AP22+AQ22+AR22</f>
        <v>0</v>
      </c>
    </row>
    <row r="23" spans="1:59" ht="10.5" hidden="1">
      <c r="A23" s="150"/>
      <c r="B23" s="141" t="s">
        <v>140</v>
      </c>
      <c r="C23" s="141" t="s">
        <v>150</v>
      </c>
      <c r="D23" s="48" t="s">
        <v>30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9"/>
      <c r="Q23" s="39"/>
      <c r="R23" s="39"/>
      <c r="S23" s="30"/>
      <c r="T23" s="30"/>
      <c r="U23" s="26"/>
      <c r="V23" s="27"/>
      <c r="W23" s="27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86"/>
      <c r="AM23" s="86"/>
      <c r="AN23" s="86"/>
      <c r="AO23" s="86"/>
      <c r="AP23" s="86"/>
      <c r="AQ23" s="86"/>
      <c r="AR23" s="36"/>
      <c r="AS23" s="41"/>
      <c r="AT23" s="30"/>
      <c r="AU23" s="30"/>
      <c r="AV23" s="40"/>
      <c r="AW23" s="31"/>
      <c r="AX23" s="31"/>
      <c r="AY23" s="31"/>
      <c r="AZ23" s="31"/>
      <c r="BA23" s="31"/>
      <c r="BB23" s="31"/>
      <c r="BC23" s="31"/>
      <c r="BD23" s="31"/>
      <c r="BE23" s="28"/>
      <c r="BF23" s="38">
        <f>X23+Y23+Z23+AA23+AB23+AC23+AD23+AE23+AF23+AG23+AH23+AI23+AJ23+AK23+AL23+AM23+AN23+AO23+AP23+AQ23+AR23+E23+F23+G23+H23+I23+J23+K23+L23+M23+N23+O23+P23+Q23+R23+S23+T23</f>
        <v>0</v>
      </c>
      <c r="BG23" s="38"/>
    </row>
    <row r="24" spans="1:59" ht="10.5" hidden="1">
      <c r="A24" s="150"/>
      <c r="B24" s="132"/>
      <c r="C24" s="132"/>
      <c r="D24" s="49" t="s">
        <v>31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0"/>
      <c r="T24" s="30"/>
      <c r="U24" s="26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/>
      <c r="AI24" s="39"/>
      <c r="AJ24" s="39"/>
      <c r="AK24" s="39"/>
      <c r="AL24" s="86"/>
      <c r="AM24" s="30"/>
      <c r="AN24" s="30"/>
      <c r="AO24" s="30"/>
      <c r="AP24" s="30"/>
      <c r="AQ24" s="30"/>
      <c r="AR24" s="36"/>
      <c r="AS24" s="41"/>
      <c r="AT24" s="30"/>
      <c r="AU24" s="30"/>
      <c r="AV24" s="40"/>
      <c r="AW24" s="31"/>
      <c r="AX24" s="31"/>
      <c r="AY24" s="31"/>
      <c r="AZ24" s="31"/>
      <c r="BA24" s="31"/>
      <c r="BB24" s="31"/>
      <c r="BC24" s="31"/>
      <c r="BD24" s="31"/>
      <c r="BE24" s="28"/>
      <c r="BF24" s="38"/>
      <c r="BG24" s="38">
        <f>X24+Y24+Z24+AA24+AB24+AC24+AD24+AE24+AF24+AG24+AH24+AI24+AJ24+AK24+AL24+AM24+AN24+AO24+AP24+AQ24+AR24+E24+F24+G24+H24+I24+J24+K24+L24+M24+N24+O24+P24+Q24+R24+S24+T24</f>
        <v>0</v>
      </c>
    </row>
    <row r="25" spans="1:59" ht="12" customHeight="1" hidden="1">
      <c r="A25" s="150"/>
      <c r="B25" s="141" t="s">
        <v>148</v>
      </c>
      <c r="C25" s="141" t="s">
        <v>151</v>
      </c>
      <c r="D25" s="48" t="s">
        <v>30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0"/>
      <c r="T25" s="30"/>
      <c r="U25" s="26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/>
      <c r="AI25" s="39"/>
      <c r="AJ25" s="39"/>
      <c r="AK25" s="39"/>
      <c r="AL25" s="86"/>
      <c r="AM25" s="30"/>
      <c r="AN25" s="30"/>
      <c r="AO25" s="30"/>
      <c r="AP25" s="30"/>
      <c r="AQ25" s="30"/>
      <c r="AR25" s="36"/>
      <c r="AS25" s="41"/>
      <c r="AT25" s="30"/>
      <c r="AU25" s="30"/>
      <c r="AV25" s="40"/>
      <c r="AW25" s="31"/>
      <c r="AX25" s="31"/>
      <c r="AY25" s="31"/>
      <c r="AZ25" s="31"/>
      <c r="BA25" s="31"/>
      <c r="BB25" s="31"/>
      <c r="BC25" s="31"/>
      <c r="BD25" s="31"/>
      <c r="BE25" s="28"/>
      <c r="BF25" s="38">
        <f>SUM(E25:AN25)</f>
        <v>0</v>
      </c>
      <c r="BG25" s="38"/>
    </row>
    <row r="26" spans="1:59" ht="16.5" customHeight="1" hidden="1">
      <c r="A26" s="150"/>
      <c r="B26" s="132"/>
      <c r="C26" s="132"/>
      <c r="D26" s="49" t="s">
        <v>31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0"/>
      <c r="T26" s="30"/>
      <c r="U26" s="26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/>
      <c r="AI26" s="39"/>
      <c r="AJ26" s="39"/>
      <c r="AK26" s="39"/>
      <c r="AL26" s="86"/>
      <c r="AM26" s="30"/>
      <c r="AN26" s="30"/>
      <c r="AO26" s="30"/>
      <c r="AP26" s="30"/>
      <c r="AQ26" s="30"/>
      <c r="AR26" s="36"/>
      <c r="AS26" s="41"/>
      <c r="AT26" s="30"/>
      <c r="AU26" s="30"/>
      <c r="AV26" s="40"/>
      <c r="AW26" s="31"/>
      <c r="AX26" s="31"/>
      <c r="AY26" s="31"/>
      <c r="AZ26" s="31"/>
      <c r="BA26" s="31"/>
      <c r="BB26" s="31"/>
      <c r="BC26" s="31"/>
      <c r="BD26" s="31"/>
      <c r="BE26" s="28"/>
      <c r="BF26" s="38"/>
      <c r="BG26" s="38">
        <f>SUM(E26:AN26)</f>
        <v>0</v>
      </c>
    </row>
    <row r="27" spans="1:59" ht="10.5" hidden="1">
      <c r="A27" s="150"/>
      <c r="B27" s="141" t="s">
        <v>149</v>
      </c>
      <c r="C27" s="131" t="s">
        <v>152</v>
      </c>
      <c r="D27" s="48" t="s">
        <v>30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9"/>
      <c r="Q27" s="39"/>
      <c r="R27" s="39"/>
      <c r="S27" s="30"/>
      <c r="T27" s="30"/>
      <c r="U27" s="26"/>
      <c r="V27" s="27"/>
      <c r="W27" s="27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4"/>
      <c r="AI27" s="44"/>
      <c r="AJ27" s="44"/>
      <c r="AK27" s="44"/>
      <c r="AL27" s="86"/>
      <c r="AM27" s="30"/>
      <c r="AN27" s="30"/>
      <c r="AO27" s="30"/>
      <c r="AP27" s="30"/>
      <c r="AQ27" s="30"/>
      <c r="AR27" s="36"/>
      <c r="AS27" s="41"/>
      <c r="AT27" s="30"/>
      <c r="AU27" s="30"/>
      <c r="AV27" s="40"/>
      <c r="AW27" s="31"/>
      <c r="AX27" s="31"/>
      <c r="AY27" s="31"/>
      <c r="AZ27" s="31"/>
      <c r="BA27" s="31"/>
      <c r="BB27" s="31"/>
      <c r="BC27" s="31"/>
      <c r="BD27" s="31"/>
      <c r="BE27" s="28"/>
      <c r="BF27" s="38">
        <f>SUM(X27:AQ27)</f>
        <v>0</v>
      </c>
      <c r="BG27" s="38"/>
    </row>
    <row r="28" spans="1:59" ht="10.5" hidden="1">
      <c r="A28" s="150"/>
      <c r="B28" s="132"/>
      <c r="C28" s="132"/>
      <c r="D28" s="49" t="s">
        <v>31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0"/>
      <c r="T28" s="30"/>
      <c r="U28" s="26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/>
      <c r="AI28" s="39"/>
      <c r="AJ28" s="39"/>
      <c r="AK28" s="39"/>
      <c r="AL28" s="86"/>
      <c r="AM28" s="30"/>
      <c r="AN28" s="30"/>
      <c r="AO28" s="30"/>
      <c r="AP28" s="30"/>
      <c r="AQ28" s="30"/>
      <c r="AR28" s="36"/>
      <c r="AS28" s="41"/>
      <c r="AT28" s="30"/>
      <c r="AU28" s="30"/>
      <c r="AV28" s="40"/>
      <c r="AW28" s="31"/>
      <c r="AX28" s="31"/>
      <c r="AY28" s="31"/>
      <c r="AZ28" s="31"/>
      <c r="BA28" s="31"/>
      <c r="BB28" s="31"/>
      <c r="BC28" s="31"/>
      <c r="BD28" s="31"/>
      <c r="BE28" s="28"/>
      <c r="BF28" s="38"/>
      <c r="BG28" s="38">
        <f>SUM(X28:AQ28)</f>
        <v>0</v>
      </c>
    </row>
    <row r="29" spans="1:59" ht="10.5">
      <c r="A29" s="150"/>
      <c r="B29" s="153" t="s">
        <v>91</v>
      </c>
      <c r="C29" s="157" t="s">
        <v>42</v>
      </c>
      <c r="D29" s="32" t="s">
        <v>30</v>
      </c>
      <c r="E29" s="33">
        <f aca="true" t="shared" si="7" ref="E29:O29">E31+E63</f>
        <v>30</v>
      </c>
      <c r="F29" s="33">
        <f t="shared" si="7"/>
        <v>30</v>
      </c>
      <c r="G29" s="33">
        <f t="shared" si="7"/>
        <v>30</v>
      </c>
      <c r="H29" s="33">
        <f t="shared" si="7"/>
        <v>30</v>
      </c>
      <c r="I29" s="33">
        <f t="shared" si="7"/>
        <v>30</v>
      </c>
      <c r="J29" s="33">
        <f t="shared" si="7"/>
        <v>30</v>
      </c>
      <c r="K29" s="33">
        <f t="shared" si="7"/>
        <v>30</v>
      </c>
      <c r="L29" s="33">
        <f t="shared" si="7"/>
        <v>30</v>
      </c>
      <c r="M29" s="33">
        <f t="shared" si="7"/>
        <v>30</v>
      </c>
      <c r="N29" s="33">
        <f t="shared" si="7"/>
        <v>30</v>
      </c>
      <c r="O29" s="33">
        <f t="shared" si="7"/>
        <v>30</v>
      </c>
      <c r="P29" s="33">
        <f aca="true" t="shared" si="8" ref="P29:R30">P31+P63</f>
        <v>30</v>
      </c>
      <c r="Q29" s="33">
        <f t="shared" si="8"/>
        <v>30</v>
      </c>
      <c r="R29" s="33">
        <f t="shared" si="8"/>
        <v>30</v>
      </c>
      <c r="S29" s="36"/>
      <c r="T29" s="36"/>
      <c r="U29" s="26"/>
      <c r="V29" s="27"/>
      <c r="W29" s="27"/>
      <c r="X29" s="34">
        <f aca="true" t="shared" si="9" ref="X29:AK29">X31+X63</f>
        <v>30</v>
      </c>
      <c r="Y29" s="34">
        <f t="shared" si="9"/>
        <v>30</v>
      </c>
      <c r="Z29" s="34">
        <f t="shared" si="9"/>
        <v>31</v>
      </c>
      <c r="AA29" s="34">
        <f t="shared" si="9"/>
        <v>30</v>
      </c>
      <c r="AB29" s="34">
        <f t="shared" si="9"/>
        <v>30</v>
      </c>
      <c r="AC29" s="34">
        <f t="shared" si="9"/>
        <v>30</v>
      </c>
      <c r="AD29" s="34">
        <f t="shared" si="9"/>
        <v>30</v>
      </c>
      <c r="AE29" s="34">
        <f t="shared" si="9"/>
        <v>30</v>
      </c>
      <c r="AF29" s="34">
        <f t="shared" si="9"/>
        <v>31</v>
      </c>
      <c r="AG29" s="34">
        <f>AG31+AG63</f>
        <v>31</v>
      </c>
      <c r="AH29" s="34">
        <f t="shared" si="9"/>
        <v>31</v>
      </c>
      <c r="AI29" s="34">
        <f t="shared" si="9"/>
        <v>31</v>
      </c>
      <c r="AJ29" s="34">
        <f t="shared" si="9"/>
        <v>32</v>
      </c>
      <c r="AK29" s="34">
        <f t="shared" si="9"/>
        <v>31</v>
      </c>
      <c r="AL29" s="87"/>
      <c r="AM29" s="87"/>
      <c r="AN29" s="87"/>
      <c r="AO29" s="30"/>
      <c r="AP29" s="76"/>
      <c r="AQ29" s="76"/>
      <c r="AR29" s="52"/>
      <c r="AS29" s="52"/>
      <c r="AT29" s="52"/>
      <c r="AU29" s="30"/>
      <c r="AV29" s="40"/>
      <c r="AW29" s="31"/>
      <c r="AX29" s="31"/>
      <c r="AY29" s="31"/>
      <c r="AZ29" s="31"/>
      <c r="BA29" s="31"/>
      <c r="BB29" s="31"/>
      <c r="BC29" s="31"/>
      <c r="BD29" s="31"/>
      <c r="BE29" s="28"/>
      <c r="BF29" s="33">
        <f>SUM(E29:AR29)</f>
        <v>848</v>
      </c>
      <c r="BG29" s="38"/>
    </row>
    <row r="30" spans="1:59" ht="9.75" customHeight="1">
      <c r="A30" s="150"/>
      <c r="B30" s="153"/>
      <c r="C30" s="138"/>
      <c r="D30" s="32" t="s">
        <v>31</v>
      </c>
      <c r="E30" s="33">
        <f aca="true" t="shared" si="10" ref="E30:J30">E32+E64</f>
        <v>2</v>
      </c>
      <c r="F30" s="33">
        <f t="shared" si="10"/>
        <v>2</v>
      </c>
      <c r="G30" s="33">
        <f t="shared" si="10"/>
        <v>2</v>
      </c>
      <c r="H30" s="33">
        <f t="shared" si="10"/>
        <v>2</v>
      </c>
      <c r="I30" s="33">
        <f t="shared" si="10"/>
        <v>2</v>
      </c>
      <c r="J30" s="33">
        <f t="shared" si="10"/>
        <v>2</v>
      </c>
      <c r="K30" s="33">
        <f>K32+K64</f>
        <v>2</v>
      </c>
      <c r="L30" s="34">
        <f>L32+L64</f>
        <v>2</v>
      </c>
      <c r="M30" s="34">
        <f>M32+M64</f>
        <v>2</v>
      </c>
      <c r="N30" s="34">
        <f>N32+N64</f>
        <v>2</v>
      </c>
      <c r="O30" s="34">
        <f>O32+O64</f>
        <v>2</v>
      </c>
      <c r="P30" s="34">
        <f t="shared" si="8"/>
        <v>2</v>
      </c>
      <c r="Q30" s="34">
        <f t="shared" si="8"/>
        <v>2</v>
      </c>
      <c r="R30" s="34">
        <f t="shared" si="8"/>
        <v>2</v>
      </c>
      <c r="S30" s="87"/>
      <c r="T30" s="87"/>
      <c r="U30" s="26"/>
      <c r="V30" s="27"/>
      <c r="W30" s="27"/>
      <c r="X30" s="34">
        <f aca="true" t="shared" si="11" ref="X30:AK30">X32+X64</f>
        <v>2</v>
      </c>
      <c r="Y30" s="34">
        <f t="shared" si="11"/>
        <v>2</v>
      </c>
      <c r="Z30" s="34">
        <f t="shared" si="11"/>
        <v>1</v>
      </c>
      <c r="AA30" s="34">
        <f t="shared" si="11"/>
        <v>2</v>
      </c>
      <c r="AB30" s="34">
        <f t="shared" si="11"/>
        <v>2</v>
      </c>
      <c r="AC30" s="34">
        <f t="shared" si="11"/>
        <v>2</v>
      </c>
      <c r="AD30" s="34">
        <f t="shared" si="11"/>
        <v>2</v>
      </c>
      <c r="AE30" s="34">
        <f t="shared" si="11"/>
        <v>2</v>
      </c>
      <c r="AF30" s="34">
        <f t="shared" si="11"/>
        <v>1</v>
      </c>
      <c r="AG30" s="34">
        <f t="shared" si="11"/>
        <v>1</v>
      </c>
      <c r="AH30" s="33">
        <f t="shared" si="11"/>
        <v>1</v>
      </c>
      <c r="AI30" s="33">
        <f t="shared" si="11"/>
        <v>1</v>
      </c>
      <c r="AJ30" s="33">
        <f t="shared" si="11"/>
        <v>0</v>
      </c>
      <c r="AK30" s="33">
        <f t="shared" si="11"/>
        <v>1</v>
      </c>
      <c r="AL30" s="87"/>
      <c r="AM30" s="36"/>
      <c r="AN30" s="36"/>
      <c r="AO30" s="30"/>
      <c r="AP30" s="30"/>
      <c r="AQ30" s="91"/>
      <c r="AR30" s="36"/>
      <c r="AS30" s="41"/>
      <c r="AT30" s="30"/>
      <c r="AU30" s="30"/>
      <c r="AV30" s="40"/>
      <c r="AW30" s="31"/>
      <c r="AX30" s="31"/>
      <c r="AY30" s="31"/>
      <c r="AZ30" s="31"/>
      <c r="BA30" s="31"/>
      <c r="BB30" s="31"/>
      <c r="BC30" s="31"/>
      <c r="BD30" s="31"/>
      <c r="BE30" s="28"/>
      <c r="BF30" s="33"/>
      <c r="BG30" s="33">
        <f>SUM(E30:AR30)</f>
        <v>48</v>
      </c>
    </row>
    <row r="31" spans="1:59" ht="14.25" customHeight="1">
      <c r="A31" s="150"/>
      <c r="B31" s="153" t="s">
        <v>38</v>
      </c>
      <c r="C31" s="157" t="s">
        <v>105</v>
      </c>
      <c r="D31" s="53" t="s">
        <v>30</v>
      </c>
      <c r="E31" s="33">
        <f>E33+E37+E39+E47+E55+E35+E49+E51+E53+E57+E59+E41+E43+E45</f>
        <v>3</v>
      </c>
      <c r="F31" s="33">
        <f>F33+F35+F37+F39+F47+F49+F51+F53+F55+F57+F59+F41+F43+F45</f>
        <v>4</v>
      </c>
      <c r="G31" s="33">
        <f>G33+G35+G37+G39+G47+G49+G51+G53+G55+G57+G59+G41+G43+G45</f>
        <v>4</v>
      </c>
      <c r="H31" s="33">
        <f aca="true" t="shared" si="12" ref="H31:O31">H33+H37+H39+H47+H55+H35+H49+H51+H53+H57+H59+H41+H43+H45</f>
        <v>4</v>
      </c>
      <c r="I31" s="33">
        <f t="shared" si="12"/>
        <v>4</v>
      </c>
      <c r="J31" s="33">
        <f t="shared" si="12"/>
        <v>4</v>
      </c>
      <c r="K31" s="33">
        <f t="shared" si="12"/>
        <v>4</v>
      </c>
      <c r="L31" s="33">
        <f t="shared" si="12"/>
        <v>4</v>
      </c>
      <c r="M31" s="33">
        <f t="shared" si="12"/>
        <v>4</v>
      </c>
      <c r="N31" s="33">
        <f t="shared" si="12"/>
        <v>4</v>
      </c>
      <c r="O31" s="33">
        <f t="shared" si="12"/>
        <v>4</v>
      </c>
      <c r="P31" s="33">
        <f>P41</f>
        <v>4</v>
      </c>
      <c r="Q31" s="33">
        <f>Q41</f>
        <v>3</v>
      </c>
      <c r="R31" s="33">
        <f>R41</f>
        <v>4</v>
      </c>
      <c r="S31" s="36"/>
      <c r="T31" s="36"/>
      <c r="U31" s="26"/>
      <c r="V31" s="27"/>
      <c r="W31" s="27"/>
      <c r="X31" s="34">
        <f>X33+X37+X39+X47+X51+X57+X59+X35+X49+X53+X55+X41+X43+X45+X61</f>
        <v>4</v>
      </c>
      <c r="Y31" s="34">
        <f>Y33+Y37+Y39+Y47+Y51+Y57+Y59+Y35+Y49+Y53+Y55+Y41+Y43+Y45+Y61</f>
        <v>5</v>
      </c>
      <c r="Z31" s="34">
        <f>Z33+Z51+Z57+Z59+Z35+Z37+Z39+Z47+Z49+Z53+Z55+Z41+Z43+Z45+Z61</f>
        <v>4</v>
      </c>
      <c r="AA31" s="34">
        <f>AA33+AA51+AA57+AA59+AA35+AA37+AA39+AA47+AA49+AA53+AA55+AA41+AA43+AA45+AA61</f>
        <v>5</v>
      </c>
      <c r="AB31" s="34">
        <f>AB33+AB51+AB57+AB59+AB35+AB37+AB39+AB47+AB49+AB53+AB55+AB41+AB43+AB45+AB61</f>
        <v>4</v>
      </c>
      <c r="AC31" s="34">
        <f>AC33+AC35+AC37+AC39+AC41+AC43+AC45+AC47+AC49+AC53+AC51+AC55+AC57+AC59+AC61</f>
        <v>5</v>
      </c>
      <c r="AD31" s="34">
        <f>AD33+AD35+AD37+AD39+AD41+AD43+AD45+AD47+AD49+AD53+AD51+AD55+AD57+AD59+AD61</f>
        <v>4</v>
      </c>
      <c r="AE31" s="34">
        <f aca="true" t="shared" si="13" ref="AE31:AK31">AE33+AE51+AE57+AE59+AE35+AE37+AE39+AE47+AE49+AE53+AE55+AE41+AE43+AE45+AE61</f>
        <v>5</v>
      </c>
      <c r="AF31" s="34">
        <f t="shared" si="13"/>
        <v>4</v>
      </c>
      <c r="AG31" s="34">
        <f t="shared" si="13"/>
        <v>6</v>
      </c>
      <c r="AH31" s="34">
        <f t="shared" si="13"/>
        <v>4</v>
      </c>
      <c r="AI31" s="34">
        <f t="shared" si="13"/>
        <v>6</v>
      </c>
      <c r="AJ31" s="34">
        <f t="shared" si="13"/>
        <v>4</v>
      </c>
      <c r="AK31" s="34">
        <f t="shared" si="13"/>
        <v>6</v>
      </c>
      <c r="AL31" s="87"/>
      <c r="AM31" s="87"/>
      <c r="AN31" s="87"/>
      <c r="AO31" s="36"/>
      <c r="AP31" s="92"/>
      <c r="AQ31" s="93"/>
      <c r="AR31" s="94"/>
      <c r="AS31" s="41"/>
      <c r="AT31" s="30"/>
      <c r="AU31" s="30"/>
      <c r="AV31" s="40"/>
      <c r="AW31" s="31"/>
      <c r="AX31" s="31"/>
      <c r="AY31" s="31"/>
      <c r="AZ31" s="31"/>
      <c r="BA31" s="31"/>
      <c r="BB31" s="31"/>
      <c r="BC31" s="31"/>
      <c r="BD31" s="31"/>
      <c r="BE31" s="28"/>
      <c r="BF31" s="33">
        <f>E31+F31+G31+H31+I31+J31+K31+L31+M31+N31+O31+P31+Q31+R31+S31+T31+X31+Y31+Z31+AA31+AB31+AC31+AD31+AE31+AF31+AG31+AH31+AI31+AJ31+AK31+AL31+AM31+AN31+AO31+AP31+AQ31+AR31</f>
        <v>120</v>
      </c>
      <c r="BG31" s="38"/>
    </row>
    <row r="32" spans="1:59" ht="15" customHeight="1">
      <c r="A32" s="150"/>
      <c r="B32" s="153"/>
      <c r="C32" s="138"/>
      <c r="D32" s="53" t="s">
        <v>31</v>
      </c>
      <c r="E32" s="33">
        <f>E34+E38+E40+E48+E56+E36+E50+E52+E54+E58+E60+E42+E44+E46</f>
        <v>1</v>
      </c>
      <c r="F32" s="33">
        <f>F34+F38+F40+F48+F56+F36+F50+F52+F54+F58+F60+F42+F44+F46</f>
        <v>0</v>
      </c>
      <c r="G32" s="33">
        <f>G34+G38+G40+G48+G56+G36+G50+G52+G54+G58+G60+G42+G44+G46</f>
        <v>0</v>
      </c>
      <c r="H32" s="33">
        <f>H38+H40+H48+H56+H34+H36+H50+H52+H54+H58+H60+H42+H44+H46</f>
        <v>0</v>
      </c>
      <c r="I32" s="33">
        <f>I38+I40+I48+I56+I34+I36+I50+I52+I54+I58+I60+I42+I44+I46</f>
        <v>0</v>
      </c>
      <c r="J32" s="33">
        <f>J38+J40+J48+J56+J34+J36+J50+J52+J54+J58+J60+J42+J44+J46</f>
        <v>0</v>
      </c>
      <c r="K32" s="33">
        <f>K34+K38+K40+K48+K56+K36+K50+K52+K54+K58+K60+K42+K44+K46</f>
        <v>0</v>
      </c>
      <c r="L32" s="34">
        <f>L34+L38+L40+L48+L56+L36+L50+L52+L54+L58+L60+L42+L44+L46</f>
        <v>0</v>
      </c>
      <c r="M32" s="34">
        <f>M34+M38+M40+M48+M56+M36+M50+M52+M54+M58+M60+M42+M44+M46</f>
        <v>0</v>
      </c>
      <c r="N32" s="34">
        <f>N34+N38+N40+N48+N56+N36+N50+N52+N54+N58+N60+N42+N44+N46</f>
        <v>0</v>
      </c>
      <c r="O32" s="34">
        <f>O34+O38+O40+O48+O56+O36+O50+O52+O54+O58+O60+O42+O44+O46</f>
        <v>0</v>
      </c>
      <c r="P32" s="34">
        <f>P40+P42</f>
        <v>0</v>
      </c>
      <c r="Q32" s="34">
        <f>Q40+Q42</f>
        <v>1</v>
      </c>
      <c r="R32" s="34">
        <f>R40+R42</f>
        <v>0</v>
      </c>
      <c r="S32" s="87"/>
      <c r="T32" s="87"/>
      <c r="U32" s="26"/>
      <c r="V32" s="27"/>
      <c r="W32" s="27"/>
      <c r="X32" s="34">
        <f>X34+X52+X58+X60+X36+X38+X40+X48+X50+X54+X56+X42+X44+X46+X62</f>
        <v>0</v>
      </c>
      <c r="Y32" s="34">
        <f>Y34+Y52+Y58+Y60+Y36+Y38+Y40+Y48+Y50+Y54+Y56+Y42+Y44+Y46+Y62</f>
        <v>1</v>
      </c>
      <c r="Z32" s="34">
        <f>Z52+Z58+Z60+Z34+Z36+Z38+Z40+Z48+Z50+Z54+Z56+Z42+Z44+Z46+Z62</f>
        <v>0</v>
      </c>
      <c r="AA32" s="34">
        <f>AA52+AA58+AA60+AA34+AA36+AA38+AA40+AA48+AA50+AA54+AA56+AA42+AA44+AA46+AA62</f>
        <v>1</v>
      </c>
      <c r="AB32" s="34">
        <f>AB34+AB52+AB58+AB60+AB36+AB38+AB40+AB48+AB50+AB54+AB56+AB42+AB44+AB46+AB62</f>
        <v>0</v>
      </c>
      <c r="AC32" s="34">
        <f>AC60+AC58+AC56+AC54+AC52+AC50+AC48+AC40+AC38+AC36+AC34+AC42+AC44+AC46+AC62</f>
        <v>1</v>
      </c>
      <c r="AD32" s="34">
        <f>AD34+AD52+AD58+AD60+AD36+AD38+AD40+AD48+AD50+AD54+AD56+AD42+AD44+AD46+AD62</f>
        <v>0</v>
      </c>
      <c r="AE32" s="34">
        <f aca="true" t="shared" si="14" ref="AE32:AK32">AE34+AE52+AE58+AE60+AE36+AE38+AE40+AE48+AE50+AE54+AE56+AE42+AE44+AE46+AE62</f>
        <v>1</v>
      </c>
      <c r="AF32" s="34">
        <f t="shared" si="14"/>
        <v>0</v>
      </c>
      <c r="AG32" s="34">
        <f t="shared" si="14"/>
        <v>0</v>
      </c>
      <c r="AH32" s="33">
        <f t="shared" si="14"/>
        <v>0</v>
      </c>
      <c r="AI32" s="33">
        <f t="shared" si="14"/>
        <v>0</v>
      </c>
      <c r="AJ32" s="33">
        <f t="shared" si="14"/>
        <v>0</v>
      </c>
      <c r="AK32" s="33">
        <f t="shared" si="14"/>
        <v>0</v>
      </c>
      <c r="AL32" s="87"/>
      <c r="AM32" s="36"/>
      <c r="AN32" s="36"/>
      <c r="AO32" s="36"/>
      <c r="AP32" s="92"/>
      <c r="AQ32" s="93"/>
      <c r="AR32" s="94"/>
      <c r="AS32" s="41"/>
      <c r="AT32" s="30"/>
      <c r="AU32" s="30"/>
      <c r="AV32" s="40"/>
      <c r="AW32" s="31"/>
      <c r="AX32" s="31"/>
      <c r="AY32" s="31"/>
      <c r="AZ32" s="31"/>
      <c r="BA32" s="31"/>
      <c r="BB32" s="31"/>
      <c r="BC32" s="31"/>
      <c r="BD32" s="31"/>
      <c r="BE32" s="28"/>
      <c r="BF32" s="33"/>
      <c r="BG32" s="33">
        <f>SUM(E32:BF32)</f>
        <v>6</v>
      </c>
    </row>
    <row r="33" spans="1:59" ht="0.75" customHeight="1" hidden="1">
      <c r="A33" s="150"/>
      <c r="B33" s="141" t="s">
        <v>106</v>
      </c>
      <c r="C33" s="125" t="s">
        <v>160</v>
      </c>
      <c r="D33" s="25" t="s">
        <v>30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39"/>
      <c r="Q33" s="39"/>
      <c r="R33" s="39"/>
      <c r="S33" s="30"/>
      <c r="T33" s="30"/>
      <c r="U33" s="26"/>
      <c r="V33" s="27"/>
      <c r="W33" s="27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86"/>
      <c r="AM33" s="86"/>
      <c r="AN33" s="86"/>
      <c r="AO33" s="86"/>
      <c r="AP33" s="95"/>
      <c r="AQ33" s="96"/>
      <c r="AR33" s="97"/>
      <c r="AS33" s="41"/>
      <c r="AT33" s="30"/>
      <c r="AU33" s="30"/>
      <c r="AV33" s="40"/>
      <c r="AW33" s="31"/>
      <c r="AX33" s="31"/>
      <c r="AY33" s="31"/>
      <c r="AZ33" s="31"/>
      <c r="BA33" s="31"/>
      <c r="BB33" s="31"/>
      <c r="BC33" s="31"/>
      <c r="BD33" s="31"/>
      <c r="BE33" s="28"/>
      <c r="BF33" s="38">
        <f>SUM(E33:T33)</f>
        <v>0</v>
      </c>
      <c r="BG33" s="38"/>
    </row>
    <row r="34" spans="1:59" ht="10.5" hidden="1">
      <c r="A34" s="150"/>
      <c r="B34" s="132"/>
      <c r="C34" s="126"/>
      <c r="D34" s="25" t="s">
        <v>31</v>
      </c>
      <c r="E34" s="39"/>
      <c r="F34" s="39"/>
      <c r="G34" s="39"/>
      <c r="H34" s="39"/>
      <c r="I34" s="39"/>
      <c r="J34" s="39"/>
      <c r="K34" s="39"/>
      <c r="L34" s="29"/>
      <c r="M34" s="29"/>
      <c r="N34" s="29"/>
      <c r="O34" s="29"/>
      <c r="P34" s="29"/>
      <c r="Q34" s="29"/>
      <c r="R34" s="29"/>
      <c r="S34" s="86"/>
      <c r="T34" s="86"/>
      <c r="U34" s="26"/>
      <c r="V34" s="27"/>
      <c r="W34" s="27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/>
      <c r="AI34" s="39"/>
      <c r="AJ34" s="39"/>
      <c r="AK34" s="39"/>
      <c r="AL34" s="86"/>
      <c r="AM34" s="30"/>
      <c r="AN34" s="30"/>
      <c r="AO34" s="30"/>
      <c r="AP34" s="95"/>
      <c r="AQ34" s="96"/>
      <c r="AR34" s="97"/>
      <c r="AS34" s="41"/>
      <c r="AT34" s="30"/>
      <c r="AU34" s="30"/>
      <c r="AV34" s="40"/>
      <c r="AW34" s="31"/>
      <c r="AX34" s="31"/>
      <c r="AY34" s="31"/>
      <c r="AZ34" s="31"/>
      <c r="BA34" s="31"/>
      <c r="BB34" s="31"/>
      <c r="BC34" s="31"/>
      <c r="BD34" s="31"/>
      <c r="BE34" s="28"/>
      <c r="BF34" s="38"/>
      <c r="BG34" s="38">
        <f>SUM(E34:BF34)</f>
        <v>0</v>
      </c>
    </row>
    <row r="35" spans="1:59" ht="10.5" hidden="1">
      <c r="A35" s="150"/>
      <c r="B35" s="141" t="s">
        <v>107</v>
      </c>
      <c r="C35" s="125" t="s">
        <v>153</v>
      </c>
      <c r="D35" s="25" t="s">
        <v>30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9"/>
      <c r="Q35" s="39"/>
      <c r="R35" s="39"/>
      <c r="S35" s="30"/>
      <c r="T35" s="30"/>
      <c r="U35" s="26"/>
      <c r="V35" s="27"/>
      <c r="W35" s="2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86"/>
      <c r="AM35" s="86"/>
      <c r="AN35" s="86"/>
      <c r="AO35" s="86"/>
      <c r="AP35" s="95"/>
      <c r="AQ35" s="96"/>
      <c r="AR35" s="97"/>
      <c r="AS35" s="41"/>
      <c r="AT35" s="30"/>
      <c r="AU35" s="30"/>
      <c r="AV35" s="40"/>
      <c r="AW35" s="31"/>
      <c r="AX35" s="31"/>
      <c r="AY35" s="31"/>
      <c r="AZ35" s="31"/>
      <c r="BA35" s="31"/>
      <c r="BB35" s="31"/>
      <c r="BC35" s="31"/>
      <c r="BD35" s="31"/>
      <c r="BE35" s="28"/>
      <c r="BF35" s="38">
        <f>SUM(E35:AQ35)</f>
        <v>0</v>
      </c>
      <c r="BG35" s="38"/>
    </row>
    <row r="36" spans="1:59" ht="10.5" hidden="1">
      <c r="A36" s="150"/>
      <c r="B36" s="132"/>
      <c r="C36" s="126"/>
      <c r="D36" s="28" t="s">
        <v>31</v>
      </c>
      <c r="E36" s="39"/>
      <c r="F36" s="39"/>
      <c r="G36" s="39"/>
      <c r="H36" s="39"/>
      <c r="I36" s="39"/>
      <c r="J36" s="39"/>
      <c r="K36" s="39"/>
      <c r="L36" s="29"/>
      <c r="M36" s="29"/>
      <c r="N36" s="29"/>
      <c r="O36" s="29"/>
      <c r="P36" s="29"/>
      <c r="Q36" s="29"/>
      <c r="R36" s="29"/>
      <c r="S36" s="86"/>
      <c r="T36" s="86"/>
      <c r="U36" s="26"/>
      <c r="V36" s="27"/>
      <c r="W36" s="27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61"/>
      <c r="AM36" s="61"/>
      <c r="AN36" s="61"/>
      <c r="AO36" s="30"/>
      <c r="AP36" s="95"/>
      <c r="AQ36" s="96"/>
      <c r="AR36" s="97"/>
      <c r="AS36" s="41"/>
      <c r="AT36" s="30"/>
      <c r="AU36" s="30"/>
      <c r="AV36" s="40"/>
      <c r="AW36" s="31"/>
      <c r="AX36" s="31"/>
      <c r="AY36" s="31"/>
      <c r="AZ36" s="31"/>
      <c r="BA36" s="31"/>
      <c r="BB36" s="31"/>
      <c r="BC36" s="31"/>
      <c r="BD36" s="31"/>
      <c r="BE36" s="28"/>
      <c r="BF36" s="38"/>
      <c r="BG36" s="38">
        <f>SUM(E36:BF36)</f>
        <v>0</v>
      </c>
    </row>
    <row r="37" spans="1:59" ht="10.5" hidden="1">
      <c r="A37" s="150"/>
      <c r="B37" s="141" t="s">
        <v>108</v>
      </c>
      <c r="C37" s="125" t="s">
        <v>161</v>
      </c>
      <c r="D37" s="28" t="s">
        <v>30</v>
      </c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47"/>
      <c r="Q37" s="47"/>
      <c r="R37" s="47"/>
      <c r="S37" s="88"/>
      <c r="T37" s="88"/>
      <c r="U37" s="40"/>
      <c r="V37" s="31"/>
      <c r="W37" s="31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86"/>
      <c r="AM37" s="86"/>
      <c r="AN37" s="86"/>
      <c r="AO37" s="30"/>
      <c r="AP37" s="95"/>
      <c r="AQ37" s="96"/>
      <c r="AR37" s="97"/>
      <c r="AS37" s="41"/>
      <c r="AT37" s="30"/>
      <c r="AU37" s="30"/>
      <c r="AV37" s="40"/>
      <c r="AW37" s="31"/>
      <c r="AX37" s="31"/>
      <c r="AY37" s="31"/>
      <c r="AZ37" s="31"/>
      <c r="BA37" s="31"/>
      <c r="BB37" s="31"/>
      <c r="BC37" s="31"/>
      <c r="BD37" s="31"/>
      <c r="BE37" s="28"/>
      <c r="BF37" s="38">
        <f>E37+F37+G37+H37+I37+J37+K37+L37+M37+N37+O37+P37+Q37+R37+S37+T37+X37+Y37+Z37+AA37+AB37+AC37+AD37+AE37+AF37+AG37+AH37+AI37+AJ37+AK37+AL37+AM37+AN37+AO37+AP37+AQ37+AR37</f>
        <v>0</v>
      </c>
      <c r="BG37" s="38"/>
    </row>
    <row r="38" spans="1:59" ht="3.75" customHeight="1" hidden="1">
      <c r="A38" s="150"/>
      <c r="B38" s="132"/>
      <c r="C38" s="126"/>
      <c r="D38" s="28" t="s">
        <v>31</v>
      </c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9"/>
      <c r="T38" s="89"/>
      <c r="U38" s="26"/>
      <c r="V38" s="27"/>
      <c r="W38" s="2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/>
      <c r="AI38" s="39"/>
      <c r="AJ38" s="39"/>
      <c r="AK38" s="39"/>
      <c r="AL38" s="86"/>
      <c r="AM38" s="30"/>
      <c r="AN38" s="30"/>
      <c r="AO38" s="30"/>
      <c r="AP38" s="95"/>
      <c r="AQ38" s="96"/>
      <c r="AR38" s="97"/>
      <c r="AS38" s="41"/>
      <c r="AT38" s="30"/>
      <c r="AU38" s="30"/>
      <c r="AV38" s="40"/>
      <c r="AW38" s="31"/>
      <c r="AX38" s="31"/>
      <c r="AY38" s="31"/>
      <c r="AZ38" s="31"/>
      <c r="BA38" s="31"/>
      <c r="BB38" s="31"/>
      <c r="BC38" s="31"/>
      <c r="BD38" s="31"/>
      <c r="BE38" s="28"/>
      <c r="BF38" s="38"/>
      <c r="BG38" s="38">
        <f>SUM(E38:BF38)</f>
        <v>0</v>
      </c>
    </row>
    <row r="39" spans="1:59" ht="10.5" customHeight="1">
      <c r="A39" s="150"/>
      <c r="B39" s="125" t="s">
        <v>109</v>
      </c>
      <c r="C39" s="125" t="s">
        <v>98</v>
      </c>
      <c r="D39" s="29" t="s">
        <v>30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90"/>
      <c r="T39" s="90"/>
      <c r="U39" s="26"/>
      <c r="V39" s="27"/>
      <c r="W39" s="27"/>
      <c r="X39" s="29">
        <v>4</v>
      </c>
      <c r="Y39" s="29">
        <v>5</v>
      </c>
      <c r="Z39" s="29">
        <v>4</v>
      </c>
      <c r="AA39" s="29">
        <v>5</v>
      </c>
      <c r="AB39" s="29">
        <v>4</v>
      </c>
      <c r="AC39" s="29">
        <v>5</v>
      </c>
      <c r="AD39" s="29">
        <v>4</v>
      </c>
      <c r="AE39" s="29">
        <v>5</v>
      </c>
      <c r="AF39" s="29">
        <v>4</v>
      </c>
      <c r="AG39" s="29">
        <v>6</v>
      </c>
      <c r="AH39" s="29">
        <v>4</v>
      </c>
      <c r="AI39" s="29">
        <v>6</v>
      </c>
      <c r="AJ39" s="29">
        <v>4</v>
      </c>
      <c r="AK39" s="29">
        <v>6</v>
      </c>
      <c r="AL39" s="86"/>
      <c r="AM39" s="86"/>
      <c r="AN39" s="86"/>
      <c r="AO39" s="30"/>
      <c r="AP39" s="95"/>
      <c r="AQ39" s="96"/>
      <c r="AR39" s="97"/>
      <c r="AS39" s="41"/>
      <c r="AT39" s="30"/>
      <c r="AU39" s="30"/>
      <c r="AV39" s="40"/>
      <c r="AW39" s="31"/>
      <c r="AX39" s="31"/>
      <c r="AY39" s="31"/>
      <c r="AZ39" s="31"/>
      <c r="BA39" s="31"/>
      <c r="BB39" s="31"/>
      <c r="BC39" s="31"/>
      <c r="BD39" s="31"/>
      <c r="BE39" s="28"/>
      <c r="BF39" s="38">
        <f>E39+F39+G39+H39+I39+J39+K39+L39+M39+N39+O39+P39+Q39+R39+S39+T39+X39+Y39+Z39+AA39+AB39+AC39+AD39+AE39+AF39+AG39+AH39+AI39+AJ39+AK39+AL39+AM39+AN39+AO39+AP39+AQ39+AR39</f>
        <v>66</v>
      </c>
      <c r="BG39" s="38"/>
    </row>
    <row r="40" spans="1:59" ht="10.5" customHeight="1">
      <c r="A40" s="150"/>
      <c r="B40" s="126"/>
      <c r="C40" s="126"/>
      <c r="D40" s="29" t="s">
        <v>31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1"/>
      <c r="T40" s="61"/>
      <c r="U40" s="26"/>
      <c r="V40" s="27"/>
      <c r="W40" s="27"/>
      <c r="X40" s="29"/>
      <c r="Y40" s="29">
        <v>1</v>
      </c>
      <c r="Z40" s="29"/>
      <c r="AA40" s="29">
        <v>1</v>
      </c>
      <c r="AB40" s="29"/>
      <c r="AC40" s="29">
        <v>1</v>
      </c>
      <c r="AD40" s="29"/>
      <c r="AE40" s="29">
        <v>1</v>
      </c>
      <c r="AF40" s="29"/>
      <c r="AG40" s="29"/>
      <c r="AH40" s="39"/>
      <c r="AI40" s="39"/>
      <c r="AJ40" s="39"/>
      <c r="AK40" s="39"/>
      <c r="AL40" s="86"/>
      <c r="AM40" s="30"/>
      <c r="AN40" s="30"/>
      <c r="AO40" s="30"/>
      <c r="AP40" s="30"/>
      <c r="AQ40" s="98"/>
      <c r="AR40" s="30"/>
      <c r="AS40" s="41"/>
      <c r="AT40" s="30"/>
      <c r="AU40" s="30"/>
      <c r="AV40" s="40"/>
      <c r="AW40" s="31"/>
      <c r="AX40" s="31"/>
      <c r="AY40" s="31"/>
      <c r="AZ40" s="31"/>
      <c r="BA40" s="31"/>
      <c r="BB40" s="31"/>
      <c r="BC40" s="31"/>
      <c r="BD40" s="31"/>
      <c r="BE40" s="28"/>
      <c r="BF40" s="38"/>
      <c r="BG40" s="38">
        <f>SUM(E40:BF40)</f>
        <v>4</v>
      </c>
    </row>
    <row r="41" spans="1:59" ht="12" customHeight="1">
      <c r="A41" s="150"/>
      <c r="B41" s="125" t="s">
        <v>113</v>
      </c>
      <c r="C41" s="125" t="s">
        <v>152</v>
      </c>
      <c r="D41" s="29" t="s">
        <v>30</v>
      </c>
      <c r="E41" s="39">
        <v>3</v>
      </c>
      <c r="F41" s="39">
        <v>4</v>
      </c>
      <c r="G41" s="39">
        <v>4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4</v>
      </c>
      <c r="Q41" s="39">
        <v>3</v>
      </c>
      <c r="R41" s="39">
        <v>4</v>
      </c>
      <c r="S41" s="30"/>
      <c r="T41" s="30"/>
      <c r="U41" s="26"/>
      <c r="V41" s="27"/>
      <c r="W41" s="27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61"/>
      <c r="AM41" s="61"/>
      <c r="AN41" s="52"/>
      <c r="AO41" s="30"/>
      <c r="AP41" s="30"/>
      <c r="AQ41" s="30"/>
      <c r="AR41" s="36"/>
      <c r="AS41" s="41"/>
      <c r="AT41" s="30"/>
      <c r="AU41" s="30"/>
      <c r="AV41" s="40"/>
      <c r="AW41" s="31"/>
      <c r="AX41" s="31"/>
      <c r="AY41" s="31"/>
      <c r="AZ41" s="31"/>
      <c r="BA41" s="31"/>
      <c r="BB41" s="31"/>
      <c r="BC41" s="31"/>
      <c r="BD41" s="31"/>
      <c r="BE41" s="28"/>
      <c r="BF41" s="38">
        <f>SUM(E41:AN41)</f>
        <v>54</v>
      </c>
      <c r="BG41" s="38"/>
    </row>
    <row r="42" spans="1:59" ht="13.5" customHeight="1">
      <c r="A42" s="150"/>
      <c r="B42" s="126"/>
      <c r="C42" s="126"/>
      <c r="D42" s="29" t="s">
        <v>31</v>
      </c>
      <c r="E42" s="54">
        <v>1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>
        <v>1</v>
      </c>
      <c r="R42" s="54"/>
      <c r="S42" s="61"/>
      <c r="T42" s="61"/>
      <c r="U42" s="26"/>
      <c r="V42" s="27"/>
      <c r="W42" s="2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/>
      <c r="AI42" s="39"/>
      <c r="AJ42" s="39"/>
      <c r="AK42" s="39"/>
      <c r="AL42" s="86"/>
      <c r="AM42" s="30"/>
      <c r="AN42" s="30"/>
      <c r="AO42" s="30"/>
      <c r="AP42" s="30"/>
      <c r="AQ42" s="30"/>
      <c r="AR42" s="30"/>
      <c r="AS42" s="41"/>
      <c r="AT42" s="30"/>
      <c r="AU42" s="30"/>
      <c r="AV42" s="40"/>
      <c r="AW42" s="31"/>
      <c r="AX42" s="31"/>
      <c r="AY42" s="31"/>
      <c r="AZ42" s="31"/>
      <c r="BA42" s="31"/>
      <c r="BB42" s="31"/>
      <c r="BC42" s="31"/>
      <c r="BD42" s="31"/>
      <c r="BE42" s="28"/>
      <c r="BF42" s="38"/>
      <c r="BG42" s="38">
        <f>SUM(E42:BF42)</f>
        <v>2</v>
      </c>
    </row>
    <row r="43" spans="1:59" ht="11.25" customHeight="1" hidden="1">
      <c r="A43" s="150"/>
      <c r="B43" s="141" t="s">
        <v>109</v>
      </c>
      <c r="C43" s="125" t="s">
        <v>162</v>
      </c>
      <c r="D43" s="28" t="s">
        <v>30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61"/>
      <c r="T43" s="61"/>
      <c r="U43" s="60"/>
      <c r="V43" s="27"/>
      <c r="W43" s="27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64"/>
      <c r="AI43" s="64"/>
      <c r="AJ43" s="64"/>
      <c r="AK43" s="64"/>
      <c r="AL43" s="87"/>
      <c r="AM43" s="36"/>
      <c r="AN43" s="36"/>
      <c r="AO43" s="61"/>
      <c r="AP43" s="61"/>
      <c r="AQ43" s="61"/>
      <c r="AR43" s="61"/>
      <c r="AS43" s="61"/>
      <c r="AT43" s="30"/>
      <c r="AU43" s="30"/>
      <c r="AV43" s="40"/>
      <c r="AW43" s="31"/>
      <c r="AX43" s="31"/>
      <c r="AY43" s="31"/>
      <c r="AZ43" s="31"/>
      <c r="BA43" s="31"/>
      <c r="BB43" s="31"/>
      <c r="BC43" s="31"/>
      <c r="BD43" s="31"/>
      <c r="BE43" s="62"/>
      <c r="BF43" s="63">
        <f>SUM(E43:AQ43)</f>
        <v>0</v>
      </c>
      <c r="BG43" s="63"/>
    </row>
    <row r="44" spans="1:59" ht="12.75" customHeight="1" hidden="1">
      <c r="A44" s="150"/>
      <c r="B44" s="132"/>
      <c r="C44" s="126"/>
      <c r="D44" s="28" t="s">
        <v>31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  <c r="T44" s="61"/>
      <c r="U44" s="60"/>
      <c r="V44" s="27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/>
      <c r="AI44" s="39"/>
      <c r="AJ44" s="39"/>
      <c r="AK44" s="39"/>
      <c r="AL44" s="86"/>
      <c r="AM44" s="30"/>
      <c r="AN44" s="30"/>
      <c r="AO44" s="61"/>
      <c r="AP44" s="61"/>
      <c r="AQ44" s="61"/>
      <c r="AR44" s="61"/>
      <c r="AS44" s="61"/>
      <c r="AT44" s="30"/>
      <c r="AU44" s="30"/>
      <c r="AV44" s="40"/>
      <c r="AW44" s="31"/>
      <c r="AX44" s="31"/>
      <c r="AY44" s="31"/>
      <c r="AZ44" s="31"/>
      <c r="BA44" s="31"/>
      <c r="BB44" s="31"/>
      <c r="BC44" s="31"/>
      <c r="BD44" s="31"/>
      <c r="BE44" s="62"/>
      <c r="BF44" s="63"/>
      <c r="BG44" s="63">
        <f>SUM(E44:AQ44)</f>
        <v>0</v>
      </c>
    </row>
    <row r="45" spans="1:59" ht="14.25" customHeight="1" hidden="1">
      <c r="A45" s="150"/>
      <c r="B45" s="141" t="s">
        <v>110</v>
      </c>
      <c r="C45" s="125" t="s">
        <v>163</v>
      </c>
      <c r="D45" s="28" t="s">
        <v>30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1"/>
      <c r="T45" s="61"/>
      <c r="U45" s="60"/>
      <c r="V45" s="27"/>
      <c r="W45" s="27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61"/>
      <c r="AM45" s="61"/>
      <c r="AN45" s="61"/>
      <c r="AO45" s="61"/>
      <c r="AP45" s="61"/>
      <c r="AQ45" s="61"/>
      <c r="AR45" s="61"/>
      <c r="AS45" s="61"/>
      <c r="AT45" s="30"/>
      <c r="AU45" s="30"/>
      <c r="AV45" s="40"/>
      <c r="AW45" s="31"/>
      <c r="AX45" s="31"/>
      <c r="AY45" s="31"/>
      <c r="AZ45" s="31"/>
      <c r="BA45" s="31"/>
      <c r="BB45" s="31"/>
      <c r="BC45" s="31"/>
      <c r="BD45" s="31"/>
      <c r="BE45" s="62"/>
      <c r="BF45" s="63">
        <f>SUM(X45:AQ45)</f>
        <v>0</v>
      </c>
      <c r="BG45" s="63"/>
    </row>
    <row r="46" spans="1:59" ht="10.5" customHeight="1" hidden="1">
      <c r="A46" s="150"/>
      <c r="B46" s="132"/>
      <c r="C46" s="126"/>
      <c r="D46" s="28" t="s">
        <v>31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61"/>
      <c r="T46" s="61"/>
      <c r="U46" s="60"/>
      <c r="V46" s="27"/>
      <c r="W46" s="27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61"/>
      <c r="AM46" s="61"/>
      <c r="AN46" s="61"/>
      <c r="AO46" s="61"/>
      <c r="AP46" s="61"/>
      <c r="AQ46" s="61"/>
      <c r="AR46" s="61"/>
      <c r="AS46" s="61"/>
      <c r="AT46" s="30"/>
      <c r="AU46" s="30"/>
      <c r="AV46" s="40"/>
      <c r="AW46" s="31"/>
      <c r="AX46" s="31"/>
      <c r="AY46" s="31"/>
      <c r="AZ46" s="31"/>
      <c r="BA46" s="31"/>
      <c r="BB46" s="31"/>
      <c r="BC46" s="31"/>
      <c r="BD46" s="31"/>
      <c r="BE46" s="62"/>
      <c r="BF46" s="63"/>
      <c r="BG46" s="63">
        <f>SUM(X46:AQ46)</f>
        <v>0</v>
      </c>
    </row>
    <row r="47" spans="1:59" ht="13.5" customHeight="1" hidden="1">
      <c r="A47" s="150"/>
      <c r="B47" s="141" t="s">
        <v>111</v>
      </c>
      <c r="C47" s="125" t="s">
        <v>154</v>
      </c>
      <c r="D47" s="28" t="s">
        <v>30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0"/>
      <c r="T47" s="30"/>
      <c r="U47" s="60"/>
      <c r="V47" s="27"/>
      <c r="W47" s="27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61"/>
      <c r="AM47" s="61"/>
      <c r="AN47" s="61"/>
      <c r="AO47" s="61"/>
      <c r="AP47" s="61"/>
      <c r="AQ47" s="61"/>
      <c r="AR47" s="61"/>
      <c r="AS47" s="61"/>
      <c r="AT47" s="30"/>
      <c r="AU47" s="30"/>
      <c r="AV47" s="40"/>
      <c r="AW47" s="31"/>
      <c r="AX47" s="31"/>
      <c r="AY47" s="31"/>
      <c r="AZ47" s="31"/>
      <c r="BA47" s="31"/>
      <c r="BB47" s="31"/>
      <c r="BC47" s="31"/>
      <c r="BD47" s="31"/>
      <c r="BE47" s="62"/>
      <c r="BF47" s="63">
        <f>AR47+AQ47+AP47+AO47+AN47+AM47+AL47+AK47+AJ47+AI47+AH47+AG47+AF47+AE47+AD47+AC47+AB47+AA47+Z47+Y47+X47+T47+S47+R47+Q47+P47+O47+N47+M47+L47+K47+J47+I47+H47+G47+F47+E47</f>
        <v>0</v>
      </c>
      <c r="BG47" s="63"/>
    </row>
    <row r="48" spans="1:59" ht="15" customHeight="1" hidden="1">
      <c r="A48" s="150"/>
      <c r="B48" s="132"/>
      <c r="C48" s="126"/>
      <c r="D48" s="28" t="s">
        <v>31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61"/>
      <c r="T48" s="61"/>
      <c r="U48" s="60"/>
      <c r="V48" s="27"/>
      <c r="W48" s="27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61"/>
      <c r="AM48" s="61"/>
      <c r="AN48" s="61"/>
      <c r="AO48" s="61"/>
      <c r="AP48" s="61"/>
      <c r="AQ48" s="61"/>
      <c r="AR48" s="61"/>
      <c r="AS48" s="61"/>
      <c r="AT48" s="30"/>
      <c r="AU48" s="30"/>
      <c r="AV48" s="40"/>
      <c r="AW48" s="31"/>
      <c r="AX48" s="31"/>
      <c r="AY48" s="31"/>
      <c r="AZ48" s="31"/>
      <c r="BA48" s="31"/>
      <c r="BB48" s="31"/>
      <c r="BC48" s="31"/>
      <c r="BD48" s="31"/>
      <c r="BE48" s="62"/>
      <c r="BF48" s="63"/>
      <c r="BG48" s="63">
        <f>SUM(E48:BF48)</f>
        <v>0</v>
      </c>
    </row>
    <row r="49" spans="1:59" ht="18" customHeight="1" hidden="1">
      <c r="A49" s="150"/>
      <c r="B49" s="141" t="s">
        <v>112</v>
      </c>
      <c r="C49" s="125" t="s">
        <v>115</v>
      </c>
      <c r="D49" s="28" t="s">
        <v>30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1"/>
      <c r="T49" s="61"/>
      <c r="U49" s="60"/>
      <c r="V49" s="27"/>
      <c r="W49" s="27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61"/>
      <c r="AM49" s="61"/>
      <c r="AN49" s="61"/>
      <c r="AO49" s="61"/>
      <c r="AP49" s="61"/>
      <c r="AQ49" s="61"/>
      <c r="AR49" s="61"/>
      <c r="AS49" s="61"/>
      <c r="AT49" s="30"/>
      <c r="AU49" s="30"/>
      <c r="AV49" s="40"/>
      <c r="AW49" s="31"/>
      <c r="AX49" s="31"/>
      <c r="AY49" s="31"/>
      <c r="AZ49" s="31"/>
      <c r="BA49" s="31"/>
      <c r="BB49" s="31"/>
      <c r="BC49" s="31"/>
      <c r="BD49" s="31"/>
      <c r="BE49" s="62"/>
      <c r="BF49" s="63">
        <f>SUM(E49:AR49)</f>
        <v>0</v>
      </c>
      <c r="BG49" s="63"/>
    </row>
    <row r="50" spans="1:59" ht="8.25" customHeight="1" hidden="1">
      <c r="A50" s="150"/>
      <c r="B50" s="132"/>
      <c r="C50" s="126"/>
      <c r="D50" s="28" t="s">
        <v>31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61"/>
      <c r="T50" s="61"/>
      <c r="U50" s="60"/>
      <c r="V50" s="27"/>
      <c r="W50" s="27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9"/>
      <c r="AI50" s="39"/>
      <c r="AJ50" s="39"/>
      <c r="AK50" s="39"/>
      <c r="AL50" s="86"/>
      <c r="AM50" s="30"/>
      <c r="AN50" s="36"/>
      <c r="AO50" s="61"/>
      <c r="AP50" s="61"/>
      <c r="AQ50" s="61"/>
      <c r="AR50" s="61"/>
      <c r="AS50" s="61"/>
      <c r="AT50" s="30"/>
      <c r="AU50" s="30"/>
      <c r="AV50" s="40"/>
      <c r="AW50" s="31"/>
      <c r="AX50" s="31"/>
      <c r="AY50" s="31"/>
      <c r="AZ50" s="31"/>
      <c r="BA50" s="31"/>
      <c r="BB50" s="31"/>
      <c r="BC50" s="31"/>
      <c r="BD50" s="31"/>
      <c r="BE50" s="62"/>
      <c r="BF50" s="63"/>
      <c r="BG50" s="63">
        <f>SUM(E50:BF50)</f>
        <v>0</v>
      </c>
    </row>
    <row r="51" spans="1:59" ht="9.75" customHeight="1" hidden="1">
      <c r="A51" s="150"/>
      <c r="B51" s="141" t="s">
        <v>113</v>
      </c>
      <c r="C51" s="125" t="s">
        <v>98</v>
      </c>
      <c r="D51" s="65" t="s"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61"/>
      <c r="T51" s="61"/>
      <c r="U51" s="60"/>
      <c r="V51" s="27"/>
      <c r="W51" s="2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/>
      <c r="AI51" s="39"/>
      <c r="AJ51" s="39"/>
      <c r="AK51" s="39"/>
      <c r="AL51" s="86"/>
      <c r="AM51" s="30"/>
      <c r="AN51" s="30"/>
      <c r="AO51" s="61"/>
      <c r="AP51" s="61"/>
      <c r="AQ51" s="61"/>
      <c r="AR51" s="61"/>
      <c r="AS51" s="61"/>
      <c r="AT51" s="30"/>
      <c r="AU51" s="30"/>
      <c r="AV51" s="40"/>
      <c r="AW51" s="31"/>
      <c r="AX51" s="31"/>
      <c r="AY51" s="31"/>
      <c r="AZ51" s="31"/>
      <c r="BA51" s="31"/>
      <c r="BB51" s="31"/>
      <c r="BC51" s="31"/>
      <c r="BD51" s="31"/>
      <c r="BE51" s="62"/>
      <c r="BF51" s="63">
        <f>X51+Y51+Z51+AA51+AB51+AC51+AD51+AE51+AF51+AG51+AH51+AI51+AJ51+AK51+AL51+AM51+AN51+AO51+AP51+AQ51+AR51+T51+S51+R51+Q51+P51+O51+N51+M51+L51+K51+J51+I51+H51+G51+F51+E51</f>
        <v>0</v>
      </c>
      <c r="BG51" s="63"/>
    </row>
    <row r="52" spans="1:59" ht="9.75" customHeight="1" hidden="1">
      <c r="A52" s="150"/>
      <c r="B52" s="132"/>
      <c r="C52" s="126"/>
      <c r="D52" s="66" t="s">
        <v>31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1"/>
      <c r="T52" s="61"/>
      <c r="U52" s="60"/>
      <c r="V52" s="27"/>
      <c r="W52" s="27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/>
      <c r="AI52" s="39"/>
      <c r="AJ52" s="39"/>
      <c r="AK52" s="39"/>
      <c r="AL52" s="86"/>
      <c r="AM52" s="30"/>
      <c r="AN52" s="30"/>
      <c r="AO52" s="61"/>
      <c r="AP52" s="61"/>
      <c r="AQ52" s="61"/>
      <c r="AR52" s="61"/>
      <c r="AS52" s="61"/>
      <c r="AT52" s="30"/>
      <c r="AU52" s="30"/>
      <c r="AV52" s="40"/>
      <c r="AW52" s="31"/>
      <c r="AX52" s="31"/>
      <c r="AY52" s="31"/>
      <c r="AZ52" s="31"/>
      <c r="BA52" s="31"/>
      <c r="BB52" s="31"/>
      <c r="BC52" s="31"/>
      <c r="BD52" s="31"/>
      <c r="BE52" s="62"/>
      <c r="BF52" s="63"/>
      <c r="BG52" s="63">
        <f>SUM(E52:AR52)</f>
        <v>0</v>
      </c>
    </row>
    <row r="53" spans="1:59" ht="10.5" customHeight="1" hidden="1">
      <c r="A53" s="150"/>
      <c r="B53" s="42"/>
      <c r="C53" s="125"/>
      <c r="D53" s="65" t="s">
        <v>30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4"/>
      <c r="Q53" s="54"/>
      <c r="R53" s="54"/>
      <c r="S53" s="61"/>
      <c r="T53" s="61"/>
      <c r="U53" s="60"/>
      <c r="V53" s="27"/>
      <c r="W53" s="27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4"/>
      <c r="AI53" s="44"/>
      <c r="AJ53" s="44"/>
      <c r="AK53" s="44"/>
      <c r="AL53" s="86"/>
      <c r="AM53" s="30"/>
      <c r="AN53" s="36"/>
      <c r="AO53" s="61"/>
      <c r="AP53" s="61"/>
      <c r="AQ53" s="61"/>
      <c r="AR53" s="61"/>
      <c r="AS53" s="61"/>
      <c r="AT53" s="30"/>
      <c r="AU53" s="30"/>
      <c r="AV53" s="40"/>
      <c r="AW53" s="31"/>
      <c r="AX53" s="31"/>
      <c r="AY53" s="31"/>
      <c r="AZ53" s="31"/>
      <c r="BA53" s="31"/>
      <c r="BB53" s="31"/>
      <c r="BC53" s="31"/>
      <c r="BD53" s="31"/>
      <c r="BE53" s="62"/>
      <c r="BF53" s="63">
        <f>SUM(E53:AR53)</f>
        <v>0</v>
      </c>
      <c r="BG53" s="63"/>
    </row>
    <row r="54" spans="1:59" ht="13.5" customHeight="1" hidden="1">
      <c r="A54" s="150"/>
      <c r="B54" s="43"/>
      <c r="C54" s="126"/>
      <c r="D54" s="66" t="s">
        <v>31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61"/>
      <c r="T54" s="61"/>
      <c r="U54" s="60"/>
      <c r="V54" s="27"/>
      <c r="W54" s="27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/>
      <c r="AI54" s="39"/>
      <c r="AJ54" s="39"/>
      <c r="AK54" s="39"/>
      <c r="AL54" s="86"/>
      <c r="AM54" s="30"/>
      <c r="AN54" s="36"/>
      <c r="AO54" s="61"/>
      <c r="AP54" s="61"/>
      <c r="AQ54" s="61"/>
      <c r="AR54" s="61"/>
      <c r="AS54" s="61"/>
      <c r="AT54" s="30"/>
      <c r="AU54" s="30"/>
      <c r="AV54" s="40"/>
      <c r="AW54" s="31"/>
      <c r="AX54" s="31"/>
      <c r="AY54" s="31"/>
      <c r="AZ54" s="31"/>
      <c r="BA54" s="31"/>
      <c r="BB54" s="31"/>
      <c r="BC54" s="31"/>
      <c r="BD54" s="31"/>
      <c r="BE54" s="62"/>
      <c r="BF54" s="63"/>
      <c r="BG54" s="63">
        <f>SUM(E54:AR54)</f>
        <v>0</v>
      </c>
    </row>
    <row r="55" spans="1:59" ht="9" customHeight="1" hidden="1">
      <c r="A55" s="150"/>
      <c r="B55" s="42" t="s">
        <v>112</v>
      </c>
      <c r="C55" s="125"/>
      <c r="D55" s="65" t="s">
        <v>30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4"/>
      <c r="Q55" s="54"/>
      <c r="R55" s="54"/>
      <c r="S55" s="61"/>
      <c r="T55" s="61"/>
      <c r="U55" s="60"/>
      <c r="V55" s="27"/>
      <c r="W55" s="27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4"/>
      <c r="AI55" s="44"/>
      <c r="AJ55" s="44"/>
      <c r="AK55" s="44"/>
      <c r="AL55" s="86"/>
      <c r="AM55" s="30"/>
      <c r="AN55" s="36"/>
      <c r="AO55" s="61"/>
      <c r="AP55" s="61"/>
      <c r="AQ55" s="61"/>
      <c r="AR55" s="61"/>
      <c r="AS55" s="61"/>
      <c r="AT55" s="30"/>
      <c r="AU55" s="30"/>
      <c r="AV55" s="40"/>
      <c r="AW55" s="31"/>
      <c r="AX55" s="31"/>
      <c r="AY55" s="31"/>
      <c r="AZ55" s="31"/>
      <c r="BA55" s="31"/>
      <c r="BB55" s="31"/>
      <c r="BC55" s="31"/>
      <c r="BD55" s="31"/>
      <c r="BE55" s="62"/>
      <c r="BF55" s="63">
        <f>E55+F55+G55+H55+I55+J55+K55+L55+M55+N55+O55+P55+Q55+R55+S55+T55+X55+Y55+Z55+AA55+AB55+AC55+AD55+AE55+AF55+AG55+AH55+AI55+AJ55+AK55+AL55+AM55+AN55+AO55+AP55+AQ55+AR55</f>
        <v>0</v>
      </c>
      <c r="BG55" s="63"/>
    </row>
    <row r="56" spans="1:59" ht="9" customHeight="1" hidden="1">
      <c r="A56" s="150"/>
      <c r="B56" s="43"/>
      <c r="C56" s="126"/>
      <c r="D56" s="66" t="s">
        <v>31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61"/>
      <c r="T56" s="61"/>
      <c r="U56" s="60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/>
      <c r="AI56" s="39"/>
      <c r="AJ56" s="39"/>
      <c r="AK56" s="39"/>
      <c r="AL56" s="86"/>
      <c r="AM56" s="30"/>
      <c r="AN56" s="36"/>
      <c r="AO56" s="61"/>
      <c r="AP56" s="61"/>
      <c r="AQ56" s="61"/>
      <c r="AR56" s="61"/>
      <c r="AS56" s="61"/>
      <c r="AT56" s="30"/>
      <c r="AU56" s="30"/>
      <c r="AV56" s="40"/>
      <c r="AW56" s="31"/>
      <c r="AX56" s="31"/>
      <c r="AY56" s="31"/>
      <c r="AZ56" s="31"/>
      <c r="BA56" s="31"/>
      <c r="BB56" s="31"/>
      <c r="BC56" s="31"/>
      <c r="BD56" s="31"/>
      <c r="BE56" s="62"/>
      <c r="BF56" s="63"/>
      <c r="BG56" s="63">
        <f>E56+F56+G56+H56+I56+J56+K56+L56+M56+N56+O56+P56+Q56+R56+S56+T56+X56+Y56+Z56+AA56+AB56+AC56+AD56:AD57+AE56+AF56+AG56+AH56+AI56+AJ56+AK56+AL56+AM56+AN56+AO56+AP56+AQ56+AR56</f>
        <v>0</v>
      </c>
    </row>
    <row r="57" spans="1:59" ht="8.25" customHeight="1" hidden="1">
      <c r="A57" s="150"/>
      <c r="B57" s="67" t="s">
        <v>113</v>
      </c>
      <c r="C57" s="125"/>
      <c r="D57" s="65" t="s">
        <v>30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4"/>
      <c r="Q57" s="54"/>
      <c r="R57" s="54"/>
      <c r="S57" s="61"/>
      <c r="T57" s="61"/>
      <c r="U57" s="60"/>
      <c r="V57" s="27"/>
      <c r="W57" s="27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4"/>
      <c r="AI57" s="44"/>
      <c r="AJ57" s="44"/>
      <c r="AK57" s="44"/>
      <c r="AL57" s="86"/>
      <c r="AM57" s="30"/>
      <c r="AN57" s="36"/>
      <c r="AO57" s="61"/>
      <c r="AP57" s="61"/>
      <c r="AQ57" s="61"/>
      <c r="AR57" s="61"/>
      <c r="AS57" s="61"/>
      <c r="AT57" s="30"/>
      <c r="AU57" s="30"/>
      <c r="AV57" s="40"/>
      <c r="AW57" s="31"/>
      <c r="AX57" s="31"/>
      <c r="AY57" s="31"/>
      <c r="AZ57" s="31"/>
      <c r="BA57" s="31"/>
      <c r="BB57" s="31"/>
      <c r="BC57" s="31"/>
      <c r="BD57" s="31"/>
      <c r="BE57" s="62"/>
      <c r="BF57" s="63">
        <f>X57+Y57+Z57+AA57+AB57+AC57+AD57+AE57+AF57+AG57+AH57+AI57+AJ57+AK57+AL57+AM57+AN57+AO57+AP57+AQ57+AR57+E57+F57+G57+H57+I57+J57+K57+L57+M57+N57+O57+P57+Q57+R57+S57+T57</f>
        <v>0</v>
      </c>
      <c r="BG57" s="63"/>
    </row>
    <row r="58" spans="1:59" ht="8.25" customHeight="1" hidden="1">
      <c r="A58" s="150"/>
      <c r="B58" s="68"/>
      <c r="C58" s="126"/>
      <c r="D58" s="66" t="s">
        <v>31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61"/>
      <c r="T58" s="61"/>
      <c r="U58" s="60"/>
      <c r="V58" s="27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9"/>
      <c r="AI58" s="39"/>
      <c r="AJ58" s="39"/>
      <c r="AK58" s="39"/>
      <c r="AL58" s="86"/>
      <c r="AM58" s="30"/>
      <c r="AN58" s="36"/>
      <c r="AO58" s="61"/>
      <c r="AP58" s="61"/>
      <c r="AQ58" s="61"/>
      <c r="AR58" s="61"/>
      <c r="AS58" s="61"/>
      <c r="AT58" s="30"/>
      <c r="AU58" s="30"/>
      <c r="AV58" s="40"/>
      <c r="AW58" s="31"/>
      <c r="AX58" s="31"/>
      <c r="AY58" s="31"/>
      <c r="AZ58" s="31"/>
      <c r="BA58" s="31"/>
      <c r="BB58" s="31"/>
      <c r="BC58" s="31"/>
      <c r="BD58" s="31"/>
      <c r="BE58" s="62"/>
      <c r="BF58" s="63"/>
      <c r="BG58" s="63">
        <f>X58+Y58+Z58+AA58+AB58+AC58+AD58+AE58+AF58+AG58+AH58+AI58+AJ58+AK58+AL58+AM58+AN58+AO58+AP58+AQ58+AR58+T58+S58+R58+Q58+P58+O58+N58+M58+L58+K58+J58+I58+H58+G58+F58+E58</f>
        <v>0</v>
      </c>
    </row>
    <row r="59" spans="1:59" ht="8.25" customHeight="1" hidden="1">
      <c r="A59" s="150"/>
      <c r="B59" s="67" t="s">
        <v>114</v>
      </c>
      <c r="C59" s="125" t="s">
        <v>155</v>
      </c>
      <c r="D59" s="65" t="s">
        <v>30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4"/>
      <c r="Q59" s="54"/>
      <c r="R59" s="54"/>
      <c r="S59" s="61"/>
      <c r="T59" s="61"/>
      <c r="U59" s="60"/>
      <c r="V59" s="27"/>
      <c r="W59" s="27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4"/>
      <c r="AI59" s="44"/>
      <c r="AJ59" s="44"/>
      <c r="AK59" s="44"/>
      <c r="AL59" s="86"/>
      <c r="AM59" s="30"/>
      <c r="AN59" s="36"/>
      <c r="AO59" s="61"/>
      <c r="AP59" s="61"/>
      <c r="AQ59" s="61"/>
      <c r="AR59" s="61"/>
      <c r="AS59" s="61"/>
      <c r="AT59" s="30"/>
      <c r="AU59" s="30"/>
      <c r="AV59" s="40"/>
      <c r="AW59" s="31"/>
      <c r="AX59" s="31"/>
      <c r="AY59" s="31"/>
      <c r="AZ59" s="31"/>
      <c r="BA59" s="31"/>
      <c r="BB59" s="31"/>
      <c r="BC59" s="31"/>
      <c r="BD59" s="31"/>
      <c r="BE59" s="62"/>
      <c r="BF59" s="63">
        <f>X59+Y59+Z59+AA59+AB59+AC59+AD59+AE59+AF59+AG59+AH59+AI59+AJ59+AK59+AL59+AM59+AN59+AO59+AP59+AQ59+AR59+E59+F59+G59+H59+I59+J59+K59+L59+M59+N59+O59+P59+Q59+R59+S59+T59</f>
        <v>0</v>
      </c>
      <c r="BG59" s="63"/>
    </row>
    <row r="60" spans="1:59" ht="11.25" customHeight="1" hidden="1">
      <c r="A60" s="150"/>
      <c r="B60" s="68"/>
      <c r="C60" s="126"/>
      <c r="D60" s="66" t="s">
        <v>31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61"/>
      <c r="T60" s="61"/>
      <c r="U60" s="60"/>
      <c r="V60" s="27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/>
      <c r="AI60" s="39"/>
      <c r="AJ60" s="39"/>
      <c r="AK60" s="39"/>
      <c r="AL60" s="86"/>
      <c r="AM60" s="30"/>
      <c r="AN60" s="36"/>
      <c r="AO60" s="61"/>
      <c r="AP60" s="61"/>
      <c r="AQ60" s="61"/>
      <c r="AR60" s="61"/>
      <c r="AS60" s="61"/>
      <c r="AT60" s="30"/>
      <c r="AU60" s="30"/>
      <c r="AV60" s="40"/>
      <c r="AW60" s="31"/>
      <c r="AX60" s="31"/>
      <c r="AY60" s="31"/>
      <c r="AZ60" s="31"/>
      <c r="BA60" s="31"/>
      <c r="BB60" s="31"/>
      <c r="BC60" s="31"/>
      <c r="BD60" s="31"/>
      <c r="BE60" s="62"/>
      <c r="BF60" s="63"/>
      <c r="BG60" s="63">
        <f>X60+Y60+Z60+AA60+AB60+AC60+AD60+AE60+AF60+AG60+AH60+AI60+AJ60+AK60+AL60+AM60+AN60+AO60+AP60+AQ60+AR60+E60+F60+G60+H60+I60+J60+K60+L60+M60+N60+O60+P60+Q60+R60+S60+T60</f>
        <v>0</v>
      </c>
    </row>
    <row r="61" spans="1:59" ht="9" customHeight="1" hidden="1">
      <c r="A61" s="150"/>
      <c r="B61" s="127" t="s">
        <v>164</v>
      </c>
      <c r="C61" s="125" t="s">
        <v>165</v>
      </c>
      <c r="D61" s="65" t="s">
        <v>30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61"/>
      <c r="T61" s="61"/>
      <c r="U61" s="60"/>
      <c r="V61" s="27"/>
      <c r="W61" s="27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4"/>
      <c r="AI61" s="44"/>
      <c r="AJ61" s="44"/>
      <c r="AK61" s="44"/>
      <c r="AL61" s="86"/>
      <c r="AM61" s="30"/>
      <c r="AN61" s="36"/>
      <c r="AO61" s="61"/>
      <c r="AP61" s="61"/>
      <c r="AQ61" s="61"/>
      <c r="AR61" s="61"/>
      <c r="AS61" s="61"/>
      <c r="AT61" s="30"/>
      <c r="AU61" s="30"/>
      <c r="AV61" s="40"/>
      <c r="AW61" s="31"/>
      <c r="AX61" s="31"/>
      <c r="AY61" s="31"/>
      <c r="AZ61" s="31"/>
      <c r="BA61" s="31"/>
      <c r="BB61" s="31"/>
      <c r="BC61" s="31"/>
      <c r="BD61" s="31"/>
      <c r="BE61" s="62"/>
      <c r="BF61" s="63"/>
      <c r="BG61" s="63"/>
    </row>
    <row r="62" spans="1:59" ht="15" customHeight="1" hidden="1">
      <c r="A62" s="150"/>
      <c r="B62" s="128"/>
      <c r="C62" s="126"/>
      <c r="D62" s="66" t="s">
        <v>31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61"/>
      <c r="T62" s="61"/>
      <c r="U62" s="60"/>
      <c r="V62" s="27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/>
      <c r="AI62" s="39"/>
      <c r="AJ62" s="39"/>
      <c r="AK62" s="39"/>
      <c r="AL62" s="86"/>
      <c r="AM62" s="30"/>
      <c r="AN62" s="36"/>
      <c r="AO62" s="61"/>
      <c r="AP62" s="61"/>
      <c r="AQ62" s="61"/>
      <c r="AR62" s="61"/>
      <c r="AS62" s="61"/>
      <c r="AT62" s="30"/>
      <c r="AU62" s="30"/>
      <c r="AV62" s="40"/>
      <c r="AW62" s="31"/>
      <c r="AX62" s="31"/>
      <c r="AY62" s="31"/>
      <c r="AZ62" s="31"/>
      <c r="BA62" s="31"/>
      <c r="BB62" s="31"/>
      <c r="BC62" s="31"/>
      <c r="BD62" s="31"/>
      <c r="BE62" s="62"/>
      <c r="BF62" s="63"/>
      <c r="BG62" s="63"/>
    </row>
    <row r="63" spans="1:59" ht="15" customHeight="1">
      <c r="A63" s="150"/>
      <c r="B63" s="153" t="s">
        <v>43</v>
      </c>
      <c r="C63" s="153" t="s">
        <v>44</v>
      </c>
      <c r="D63" s="53" t="s">
        <v>30</v>
      </c>
      <c r="E63" s="50">
        <f aca="true" t="shared" si="15" ref="E63:O63">E65+E78+E96+E106+E115+E120+E125+E86+E97</f>
        <v>27</v>
      </c>
      <c r="F63" s="50">
        <f t="shared" si="15"/>
        <v>26</v>
      </c>
      <c r="G63" s="50">
        <f t="shared" si="15"/>
        <v>26</v>
      </c>
      <c r="H63" s="50">
        <f t="shared" si="15"/>
        <v>26</v>
      </c>
      <c r="I63" s="50">
        <f t="shared" si="15"/>
        <v>26</v>
      </c>
      <c r="J63" s="50">
        <f t="shared" si="15"/>
        <v>26</v>
      </c>
      <c r="K63" s="50">
        <f t="shared" si="15"/>
        <v>26</v>
      </c>
      <c r="L63" s="50">
        <f t="shared" si="15"/>
        <v>26</v>
      </c>
      <c r="M63" s="50">
        <f t="shared" si="15"/>
        <v>26</v>
      </c>
      <c r="N63" s="50">
        <f t="shared" si="15"/>
        <v>26</v>
      </c>
      <c r="O63" s="50">
        <f t="shared" si="15"/>
        <v>26</v>
      </c>
      <c r="P63" s="50">
        <f>P65+P78+P86+P97+P106</f>
        <v>26</v>
      </c>
      <c r="Q63" s="50">
        <f>Q65++Q78+Q86+Q97</f>
        <v>27</v>
      </c>
      <c r="R63" s="50">
        <f>R65+R78+R86+R97</f>
        <v>26</v>
      </c>
      <c r="S63" s="52"/>
      <c r="T63" s="52"/>
      <c r="U63" s="60"/>
      <c r="V63" s="27"/>
      <c r="W63" s="27"/>
      <c r="X63" s="50">
        <f>X65+X78+X86+X97</f>
        <v>26</v>
      </c>
      <c r="Y63" s="50">
        <f aca="true" t="shared" si="16" ref="Y63:AK63">Y65+Y78+Y86+Y97+Y106</f>
        <v>25</v>
      </c>
      <c r="Z63" s="50">
        <f t="shared" si="16"/>
        <v>27</v>
      </c>
      <c r="AA63" s="50">
        <f t="shared" si="16"/>
        <v>25</v>
      </c>
      <c r="AB63" s="50">
        <f t="shared" si="16"/>
        <v>26</v>
      </c>
      <c r="AC63" s="50">
        <f t="shared" si="16"/>
        <v>25</v>
      </c>
      <c r="AD63" s="50">
        <f t="shared" si="16"/>
        <v>26</v>
      </c>
      <c r="AE63" s="50">
        <f t="shared" si="16"/>
        <v>25</v>
      </c>
      <c r="AF63" s="50">
        <f t="shared" si="16"/>
        <v>27</v>
      </c>
      <c r="AG63" s="50">
        <f t="shared" si="16"/>
        <v>25</v>
      </c>
      <c r="AH63" s="50">
        <f t="shared" si="16"/>
        <v>27</v>
      </c>
      <c r="AI63" s="50">
        <f t="shared" si="16"/>
        <v>25</v>
      </c>
      <c r="AJ63" s="50">
        <f t="shared" si="16"/>
        <v>28</v>
      </c>
      <c r="AK63" s="50">
        <f t="shared" si="16"/>
        <v>25</v>
      </c>
      <c r="AL63" s="52"/>
      <c r="AM63" s="52"/>
      <c r="AN63" s="52"/>
      <c r="AO63" s="61"/>
      <c r="AP63" s="52"/>
      <c r="AQ63" s="52"/>
      <c r="AR63" s="52"/>
      <c r="AS63" s="52"/>
      <c r="AT63" s="52"/>
      <c r="AU63" s="30"/>
      <c r="AV63" s="40"/>
      <c r="AW63" s="31"/>
      <c r="AX63" s="31"/>
      <c r="AY63" s="31"/>
      <c r="AZ63" s="31"/>
      <c r="BA63" s="31"/>
      <c r="BB63" s="31"/>
      <c r="BC63" s="31"/>
      <c r="BD63" s="31"/>
      <c r="BE63" s="62"/>
      <c r="BF63" s="50">
        <f>SUM(E63:AR63)</f>
        <v>728</v>
      </c>
      <c r="BG63" s="50"/>
    </row>
    <row r="64" spans="1:59" ht="14.25" customHeight="1">
      <c r="A64" s="150"/>
      <c r="B64" s="153"/>
      <c r="C64" s="153"/>
      <c r="D64" s="53" t="s">
        <v>31</v>
      </c>
      <c r="E64" s="50">
        <f>E66+E79+E97+E107+E116+E121+E126+E87+E98</f>
        <v>1</v>
      </c>
      <c r="F64" s="50">
        <f>F66+F79+F97+F107+F116+F121+F126+F87+F98</f>
        <v>2</v>
      </c>
      <c r="G64" s="50">
        <f aca="true" t="shared" si="17" ref="G64:O64">G66+G79+G107+G116+G121+G126+G87+G98</f>
        <v>2</v>
      </c>
      <c r="H64" s="50">
        <f t="shared" si="17"/>
        <v>2</v>
      </c>
      <c r="I64" s="50">
        <f t="shared" si="17"/>
        <v>2</v>
      </c>
      <c r="J64" s="50">
        <f t="shared" si="17"/>
        <v>2</v>
      </c>
      <c r="K64" s="50">
        <f t="shared" si="17"/>
        <v>2</v>
      </c>
      <c r="L64" s="50">
        <f t="shared" si="17"/>
        <v>2</v>
      </c>
      <c r="M64" s="50">
        <f t="shared" si="17"/>
        <v>2</v>
      </c>
      <c r="N64" s="50">
        <f t="shared" si="17"/>
        <v>2</v>
      </c>
      <c r="O64" s="50">
        <f t="shared" si="17"/>
        <v>2</v>
      </c>
      <c r="P64" s="50">
        <f>P66+P79+P87+P98</f>
        <v>2</v>
      </c>
      <c r="Q64" s="50">
        <f>Q66+Q79+Q87+Q98+Q107</f>
        <v>1</v>
      </c>
      <c r="R64" s="50">
        <f>R66+R79+R87+R98+R107</f>
        <v>2</v>
      </c>
      <c r="S64" s="52"/>
      <c r="T64" s="52"/>
      <c r="U64" s="60"/>
      <c r="V64" s="27"/>
      <c r="W64" s="27"/>
      <c r="X64" s="50">
        <f>X66+X79++X87+X98+X107</f>
        <v>2</v>
      </c>
      <c r="Y64" s="50">
        <f>Y66+Y79++Y87+Y98+Y107</f>
        <v>1</v>
      </c>
      <c r="Z64" s="50">
        <f>Z66+Z79+Z87+Z98+Z107</f>
        <v>1</v>
      </c>
      <c r="AA64" s="50">
        <f>AA66+AA79+AA87+AA98+AA107</f>
        <v>1</v>
      </c>
      <c r="AB64" s="50">
        <f>AB66+AB79+AB87+AB98+AB107</f>
        <v>2</v>
      </c>
      <c r="AC64" s="50">
        <f>AC66+AC79++AC87+AC98+AC107</f>
        <v>1</v>
      </c>
      <c r="AD64" s="50">
        <f aca="true" t="shared" si="18" ref="AD64:AK64">AD66+AD79+AD87+AD98+AD107</f>
        <v>2</v>
      </c>
      <c r="AE64" s="50">
        <f t="shared" si="18"/>
        <v>1</v>
      </c>
      <c r="AF64" s="50">
        <f t="shared" si="18"/>
        <v>1</v>
      </c>
      <c r="AG64" s="50">
        <f t="shared" si="18"/>
        <v>1</v>
      </c>
      <c r="AH64" s="50">
        <f t="shared" si="18"/>
        <v>1</v>
      </c>
      <c r="AI64" s="50">
        <f t="shared" si="18"/>
        <v>1</v>
      </c>
      <c r="AJ64" s="50">
        <f t="shared" si="18"/>
        <v>0</v>
      </c>
      <c r="AK64" s="50">
        <f t="shared" si="18"/>
        <v>1</v>
      </c>
      <c r="AL64" s="52"/>
      <c r="AM64" s="52"/>
      <c r="AN64" s="52"/>
      <c r="AO64" s="61"/>
      <c r="AP64" s="61"/>
      <c r="AQ64" s="61"/>
      <c r="AR64" s="61"/>
      <c r="AS64" s="61"/>
      <c r="AT64" s="30"/>
      <c r="AU64" s="30"/>
      <c r="AV64" s="40"/>
      <c r="AW64" s="31"/>
      <c r="AX64" s="31"/>
      <c r="AY64" s="31"/>
      <c r="AZ64" s="31"/>
      <c r="BA64" s="31"/>
      <c r="BB64" s="31"/>
      <c r="BC64" s="31"/>
      <c r="BD64" s="31"/>
      <c r="BE64" s="62"/>
      <c r="BF64" s="50"/>
      <c r="BG64" s="50">
        <f>SUM(E64:BF64)</f>
        <v>42</v>
      </c>
    </row>
    <row r="65" spans="1:59" ht="15.75" customHeight="1">
      <c r="A65" s="150"/>
      <c r="B65" s="155" t="s">
        <v>172</v>
      </c>
      <c r="C65" s="152" t="s">
        <v>171</v>
      </c>
      <c r="D65" s="53" t="s">
        <v>30</v>
      </c>
      <c r="E65" s="33">
        <f aca="true" t="shared" si="19" ref="E65:O65">E67+E69+E71+E75</f>
        <v>10</v>
      </c>
      <c r="F65" s="33">
        <f t="shared" si="19"/>
        <v>9</v>
      </c>
      <c r="G65" s="33">
        <f t="shared" si="19"/>
        <v>9</v>
      </c>
      <c r="H65" s="33">
        <f t="shared" si="19"/>
        <v>9</v>
      </c>
      <c r="I65" s="33">
        <f t="shared" si="19"/>
        <v>9</v>
      </c>
      <c r="J65" s="33">
        <f t="shared" si="19"/>
        <v>10</v>
      </c>
      <c r="K65" s="33">
        <f t="shared" si="19"/>
        <v>9</v>
      </c>
      <c r="L65" s="33">
        <f t="shared" si="19"/>
        <v>10</v>
      </c>
      <c r="M65" s="33">
        <f t="shared" si="19"/>
        <v>9</v>
      </c>
      <c r="N65" s="33">
        <f t="shared" si="19"/>
        <v>10</v>
      </c>
      <c r="O65" s="33">
        <f t="shared" si="19"/>
        <v>9</v>
      </c>
      <c r="P65" s="33">
        <f>P67+P69+P75</f>
        <v>10</v>
      </c>
      <c r="Q65" s="33">
        <f>Q67+Q69+Q75</f>
        <v>9</v>
      </c>
      <c r="R65" s="33">
        <f>R67+R69+R75</f>
        <v>10</v>
      </c>
      <c r="S65" s="36"/>
      <c r="T65" s="36"/>
      <c r="U65" s="60"/>
      <c r="V65" s="27"/>
      <c r="W65" s="27"/>
      <c r="X65" s="34">
        <f aca="true" t="shared" si="20" ref="X65:AK65">X67+X69+X71</f>
        <v>0</v>
      </c>
      <c r="Y65" s="34">
        <f t="shared" si="20"/>
        <v>0</v>
      </c>
      <c r="Z65" s="34">
        <f t="shared" si="20"/>
        <v>0</v>
      </c>
      <c r="AA65" s="34">
        <f t="shared" si="20"/>
        <v>0</v>
      </c>
      <c r="AB65" s="34">
        <f t="shared" si="20"/>
        <v>0</v>
      </c>
      <c r="AC65" s="34">
        <f t="shared" si="20"/>
        <v>0</v>
      </c>
      <c r="AD65" s="34">
        <f t="shared" si="20"/>
        <v>0</v>
      </c>
      <c r="AE65" s="34">
        <f t="shared" si="20"/>
        <v>0</v>
      </c>
      <c r="AF65" s="34">
        <f t="shared" si="20"/>
        <v>0</v>
      </c>
      <c r="AG65" s="34">
        <f t="shared" si="20"/>
        <v>0</v>
      </c>
      <c r="AH65" s="34">
        <f t="shared" si="20"/>
        <v>0</v>
      </c>
      <c r="AI65" s="34">
        <f t="shared" si="20"/>
        <v>0</v>
      </c>
      <c r="AJ65" s="34">
        <f t="shared" si="20"/>
        <v>0</v>
      </c>
      <c r="AK65" s="34">
        <f t="shared" si="20"/>
        <v>0</v>
      </c>
      <c r="AL65" s="87"/>
      <c r="AM65" s="87"/>
      <c r="AN65" s="87"/>
      <c r="AO65" s="52"/>
      <c r="AP65" s="52"/>
      <c r="AQ65" s="52"/>
      <c r="AR65" s="52"/>
      <c r="AS65" s="61"/>
      <c r="AT65" s="30"/>
      <c r="AU65" s="30"/>
      <c r="AV65" s="40"/>
      <c r="AW65" s="31"/>
      <c r="AX65" s="31"/>
      <c r="AY65" s="31"/>
      <c r="AZ65" s="31"/>
      <c r="BA65" s="31"/>
      <c r="BB65" s="31"/>
      <c r="BC65" s="31"/>
      <c r="BD65" s="31"/>
      <c r="BE65" s="62"/>
      <c r="BF65" s="50">
        <f>SUM(E65:AR65)</f>
        <v>132</v>
      </c>
      <c r="BG65" s="63"/>
    </row>
    <row r="66" spans="1:59" ht="15.75" customHeight="1">
      <c r="A66" s="150"/>
      <c r="B66" s="155"/>
      <c r="C66" s="152"/>
      <c r="D66" s="53" t="s">
        <v>31</v>
      </c>
      <c r="E66" s="50">
        <f aca="true" t="shared" si="21" ref="E66:O66">E68+E70+E72</f>
        <v>0</v>
      </c>
      <c r="F66" s="50">
        <f>F76</f>
        <v>1</v>
      </c>
      <c r="G66" s="50">
        <f t="shared" si="21"/>
        <v>1</v>
      </c>
      <c r="H66" s="50">
        <f>H76</f>
        <v>1</v>
      </c>
      <c r="I66" s="50">
        <f t="shared" si="21"/>
        <v>1</v>
      </c>
      <c r="J66" s="50">
        <f t="shared" si="21"/>
        <v>0</v>
      </c>
      <c r="K66" s="50">
        <f t="shared" si="21"/>
        <v>1</v>
      </c>
      <c r="L66" s="50">
        <f t="shared" si="21"/>
        <v>0</v>
      </c>
      <c r="M66" s="50">
        <f t="shared" si="21"/>
        <v>1</v>
      </c>
      <c r="N66" s="50">
        <f t="shared" si="21"/>
        <v>0</v>
      </c>
      <c r="O66" s="50">
        <f t="shared" si="21"/>
        <v>1</v>
      </c>
      <c r="P66" s="50"/>
      <c r="Q66" s="50">
        <f>Q70</f>
        <v>1</v>
      </c>
      <c r="R66" s="50"/>
      <c r="S66" s="52"/>
      <c r="T66" s="52"/>
      <c r="U66" s="60"/>
      <c r="V66" s="27"/>
      <c r="W66" s="27"/>
      <c r="X66" s="34">
        <f aca="true" t="shared" si="22" ref="X66:AK66">X68+X70+X72</f>
        <v>0</v>
      </c>
      <c r="Y66" s="34">
        <f t="shared" si="22"/>
        <v>0</v>
      </c>
      <c r="Z66" s="34">
        <f t="shared" si="22"/>
        <v>0</v>
      </c>
      <c r="AA66" s="34">
        <f t="shared" si="22"/>
        <v>0</v>
      </c>
      <c r="AB66" s="34">
        <f t="shared" si="22"/>
        <v>0</v>
      </c>
      <c r="AC66" s="34">
        <f t="shared" si="22"/>
        <v>0</v>
      </c>
      <c r="AD66" s="34">
        <f t="shared" si="22"/>
        <v>0</v>
      </c>
      <c r="AE66" s="34">
        <f t="shared" si="22"/>
        <v>0</v>
      </c>
      <c r="AF66" s="34">
        <f t="shared" si="22"/>
        <v>0</v>
      </c>
      <c r="AG66" s="34">
        <f t="shared" si="22"/>
        <v>0</v>
      </c>
      <c r="AH66" s="34">
        <f t="shared" si="22"/>
        <v>0</v>
      </c>
      <c r="AI66" s="34">
        <f t="shared" si="22"/>
        <v>0</v>
      </c>
      <c r="AJ66" s="34">
        <f t="shared" si="22"/>
        <v>0</v>
      </c>
      <c r="AK66" s="34">
        <f t="shared" si="22"/>
        <v>0</v>
      </c>
      <c r="AL66" s="87"/>
      <c r="AM66" s="87"/>
      <c r="AN66" s="87"/>
      <c r="AO66" s="52"/>
      <c r="AP66" s="52"/>
      <c r="AQ66" s="52"/>
      <c r="AR66" s="52"/>
      <c r="AS66" s="61"/>
      <c r="AT66" s="30"/>
      <c r="AU66" s="30"/>
      <c r="AV66" s="40"/>
      <c r="AW66" s="31"/>
      <c r="AX66" s="31"/>
      <c r="AY66" s="31"/>
      <c r="AZ66" s="31"/>
      <c r="BA66" s="31"/>
      <c r="BB66" s="31"/>
      <c r="BC66" s="31"/>
      <c r="BD66" s="31"/>
      <c r="BE66" s="62"/>
      <c r="BF66" s="63"/>
      <c r="BG66" s="63">
        <f>SUM(E66:BF66)</f>
        <v>8</v>
      </c>
    </row>
    <row r="67" spans="1:59" ht="15" customHeight="1">
      <c r="A67" s="150"/>
      <c r="B67" s="154" t="s">
        <v>92</v>
      </c>
      <c r="C67" s="154" t="s">
        <v>173</v>
      </c>
      <c r="D67" s="29" t="s">
        <v>30</v>
      </c>
      <c r="E67" s="54">
        <v>4</v>
      </c>
      <c r="F67" s="54">
        <v>4</v>
      </c>
      <c r="G67" s="54">
        <v>3</v>
      </c>
      <c r="H67" s="54">
        <v>4</v>
      </c>
      <c r="I67" s="54">
        <v>3</v>
      </c>
      <c r="J67" s="54">
        <v>4</v>
      </c>
      <c r="K67" s="54">
        <v>3</v>
      </c>
      <c r="L67" s="54">
        <v>4</v>
      </c>
      <c r="M67" s="54">
        <v>3</v>
      </c>
      <c r="N67" s="54">
        <v>4</v>
      </c>
      <c r="O67" s="54">
        <v>4</v>
      </c>
      <c r="P67" s="54">
        <v>4</v>
      </c>
      <c r="Q67" s="54">
        <v>4</v>
      </c>
      <c r="R67" s="54">
        <v>4</v>
      </c>
      <c r="S67" s="61"/>
      <c r="T67" s="61"/>
      <c r="U67" s="60"/>
      <c r="V67" s="27"/>
      <c r="W67" s="27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86"/>
      <c r="AM67" s="86"/>
      <c r="AN67" s="86"/>
      <c r="AO67" s="61"/>
      <c r="AP67" s="61"/>
      <c r="AQ67" s="61"/>
      <c r="AR67" s="61"/>
      <c r="AS67" s="61"/>
      <c r="AT67" s="30"/>
      <c r="AU67" s="30"/>
      <c r="AV67" s="40"/>
      <c r="AW67" s="31"/>
      <c r="AX67" s="31"/>
      <c r="AY67" s="31"/>
      <c r="AZ67" s="31"/>
      <c r="BA67" s="31"/>
      <c r="BB67" s="31"/>
      <c r="BC67" s="31"/>
      <c r="BD67" s="31"/>
      <c r="BE67" s="62"/>
      <c r="BF67" s="63">
        <f>X67+Y67+Z67+AA67+AB67+AC67+AD67+AE67+AF67+AG67+AH67+AI67+AJ67+AK67+AL67+AM67+AN67+AO67+AP67+AQ67+AR67+E67+F67+G67+H67+I67+J67+K67+L67+M67+N67+O67+P67+Q67+R67+S67+T67</f>
        <v>52</v>
      </c>
      <c r="BG67" s="63"/>
    </row>
    <row r="68" spans="1:59" ht="14.25" customHeight="1">
      <c r="A68" s="150"/>
      <c r="B68" s="154"/>
      <c r="C68" s="154"/>
      <c r="D68" s="29" t="s">
        <v>31</v>
      </c>
      <c r="E68" s="54"/>
      <c r="F68" s="54"/>
      <c r="G68" s="54">
        <v>1</v>
      </c>
      <c r="H68" s="54"/>
      <c r="I68" s="54">
        <v>1</v>
      </c>
      <c r="J68" s="54"/>
      <c r="K68" s="54">
        <v>1</v>
      </c>
      <c r="L68" s="54"/>
      <c r="M68" s="54">
        <v>1</v>
      </c>
      <c r="N68" s="54"/>
      <c r="O68" s="54"/>
      <c r="P68" s="54"/>
      <c r="Q68" s="54"/>
      <c r="R68" s="54"/>
      <c r="S68" s="61"/>
      <c r="T68" s="61"/>
      <c r="U68" s="60"/>
      <c r="V68" s="27"/>
      <c r="W68" s="27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86"/>
      <c r="AM68" s="86"/>
      <c r="AN68" s="86"/>
      <c r="AO68" s="61"/>
      <c r="AP68" s="61"/>
      <c r="AQ68" s="61"/>
      <c r="AR68" s="61"/>
      <c r="AS68" s="61"/>
      <c r="AT68" s="30"/>
      <c r="AU68" s="30"/>
      <c r="AV68" s="40"/>
      <c r="AW68" s="31"/>
      <c r="AX68" s="31"/>
      <c r="AY68" s="31"/>
      <c r="AZ68" s="31"/>
      <c r="BA68" s="31"/>
      <c r="BB68" s="31"/>
      <c r="BC68" s="31"/>
      <c r="BD68" s="31"/>
      <c r="BE68" s="62"/>
      <c r="BF68" s="63"/>
      <c r="BG68" s="63">
        <f>SUM(E68:BF68)</f>
        <v>4</v>
      </c>
    </row>
    <row r="69" spans="1:59" ht="12.75" customHeight="1">
      <c r="A69" s="150"/>
      <c r="B69" s="154" t="s">
        <v>101</v>
      </c>
      <c r="C69" s="158" t="s">
        <v>156</v>
      </c>
      <c r="D69" s="29" t="s">
        <v>30</v>
      </c>
      <c r="E69" s="54">
        <v>4</v>
      </c>
      <c r="F69" s="54">
        <v>2</v>
      </c>
      <c r="G69" s="54">
        <v>4</v>
      </c>
      <c r="H69" s="54">
        <v>2</v>
      </c>
      <c r="I69" s="54">
        <v>4</v>
      </c>
      <c r="J69" s="54">
        <v>2</v>
      </c>
      <c r="K69" s="54">
        <v>4</v>
      </c>
      <c r="L69" s="54">
        <v>2</v>
      </c>
      <c r="M69" s="54">
        <v>4</v>
      </c>
      <c r="N69" s="54">
        <v>2</v>
      </c>
      <c r="O69" s="54">
        <v>3</v>
      </c>
      <c r="P69" s="54">
        <v>2</v>
      </c>
      <c r="Q69" s="54">
        <v>3</v>
      </c>
      <c r="R69" s="54">
        <v>2</v>
      </c>
      <c r="S69" s="61"/>
      <c r="T69" s="61"/>
      <c r="U69" s="60"/>
      <c r="V69" s="27"/>
      <c r="W69" s="27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86"/>
      <c r="AM69" s="86"/>
      <c r="AN69" s="30"/>
      <c r="AO69" s="61"/>
      <c r="AP69" s="61"/>
      <c r="AQ69" s="61"/>
      <c r="AR69" s="61"/>
      <c r="AS69" s="61"/>
      <c r="AT69" s="30"/>
      <c r="AU69" s="30"/>
      <c r="AV69" s="40"/>
      <c r="AW69" s="31"/>
      <c r="AX69" s="31"/>
      <c r="AY69" s="31"/>
      <c r="AZ69" s="31"/>
      <c r="BA69" s="31"/>
      <c r="BB69" s="31"/>
      <c r="BC69" s="31"/>
      <c r="BD69" s="31"/>
      <c r="BE69" s="62"/>
      <c r="BF69" s="63">
        <f>SUM(E69:AP69)</f>
        <v>40</v>
      </c>
      <c r="BG69" s="63"/>
    </row>
    <row r="70" spans="1:59" ht="13.5" customHeight="1">
      <c r="A70" s="150"/>
      <c r="B70" s="154"/>
      <c r="C70" s="158"/>
      <c r="D70" s="29" t="s">
        <v>31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>
        <v>1</v>
      </c>
      <c r="P70" s="54"/>
      <c r="Q70" s="54">
        <v>1</v>
      </c>
      <c r="R70" s="54"/>
      <c r="S70" s="61"/>
      <c r="T70" s="61"/>
      <c r="U70" s="60"/>
      <c r="V70" s="27"/>
      <c r="W70" s="27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61"/>
      <c r="AM70" s="61"/>
      <c r="AN70" s="61"/>
      <c r="AO70" s="61"/>
      <c r="AP70" s="61"/>
      <c r="AQ70" s="61"/>
      <c r="AR70" s="61"/>
      <c r="AS70" s="61"/>
      <c r="AT70" s="30"/>
      <c r="AU70" s="30"/>
      <c r="AV70" s="40"/>
      <c r="AW70" s="31"/>
      <c r="AX70" s="31"/>
      <c r="AY70" s="31"/>
      <c r="AZ70" s="31"/>
      <c r="BA70" s="31"/>
      <c r="BB70" s="31"/>
      <c r="BC70" s="31"/>
      <c r="BD70" s="31"/>
      <c r="BE70" s="62"/>
      <c r="BF70" s="63"/>
      <c r="BG70" s="63">
        <f>SUM(E70:BF70)</f>
        <v>2</v>
      </c>
    </row>
    <row r="71" spans="1:59" ht="15" customHeight="1" hidden="1">
      <c r="A71" s="150"/>
      <c r="B71" s="115" t="s">
        <v>99</v>
      </c>
      <c r="C71" s="125" t="s">
        <v>166</v>
      </c>
      <c r="D71" s="29" t="s">
        <v>30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61"/>
      <c r="T71" s="61"/>
      <c r="U71" s="60"/>
      <c r="V71" s="27"/>
      <c r="W71" s="27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61"/>
      <c r="AM71" s="61"/>
      <c r="AN71" s="61"/>
      <c r="AO71" s="61"/>
      <c r="AP71" s="61"/>
      <c r="AQ71" s="61"/>
      <c r="AR71" s="61"/>
      <c r="AS71" s="61"/>
      <c r="AT71" s="30"/>
      <c r="AU71" s="30"/>
      <c r="AV71" s="40"/>
      <c r="AW71" s="31"/>
      <c r="AX71" s="31"/>
      <c r="AY71" s="31"/>
      <c r="AZ71" s="31"/>
      <c r="BA71" s="31"/>
      <c r="BB71" s="31"/>
      <c r="BC71" s="31"/>
      <c r="BD71" s="31"/>
      <c r="BE71" s="62"/>
      <c r="BF71" s="63">
        <f>SUM(E71:AP71)</f>
        <v>0</v>
      </c>
      <c r="BG71" s="63"/>
    </row>
    <row r="72" spans="1:59" ht="12" customHeight="1" hidden="1">
      <c r="A72" s="150"/>
      <c r="B72" s="116"/>
      <c r="C72" s="126"/>
      <c r="D72" s="29" t="s">
        <v>31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61"/>
      <c r="T72" s="61"/>
      <c r="U72" s="60"/>
      <c r="V72" s="27"/>
      <c r="W72" s="27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61"/>
      <c r="AM72" s="61"/>
      <c r="AN72" s="61"/>
      <c r="AO72" s="61"/>
      <c r="AP72" s="61"/>
      <c r="AQ72" s="61"/>
      <c r="AR72" s="61"/>
      <c r="AS72" s="61"/>
      <c r="AT72" s="30"/>
      <c r="AU72" s="30"/>
      <c r="AV72" s="40"/>
      <c r="AW72" s="31"/>
      <c r="AX72" s="31"/>
      <c r="AY72" s="31"/>
      <c r="AZ72" s="31"/>
      <c r="BA72" s="31"/>
      <c r="BB72" s="31"/>
      <c r="BC72" s="31"/>
      <c r="BD72" s="31"/>
      <c r="BE72" s="62"/>
      <c r="BF72" s="63"/>
      <c r="BG72" s="63">
        <f>SUM(E72:BF72)</f>
        <v>0</v>
      </c>
    </row>
    <row r="73" spans="1:59" ht="9.75" customHeight="1" hidden="1">
      <c r="A73" s="150"/>
      <c r="B73" s="109" t="s">
        <v>100</v>
      </c>
      <c r="C73" s="83" t="s">
        <v>116</v>
      </c>
      <c r="D73" s="29" t="s">
        <v>30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52"/>
      <c r="T73" s="52"/>
      <c r="U73" s="60"/>
      <c r="V73" s="27"/>
      <c r="W73" s="27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61"/>
      <c r="AM73" s="61"/>
      <c r="AN73" s="61"/>
      <c r="AO73" s="61"/>
      <c r="AP73" s="61"/>
      <c r="AQ73" s="61"/>
      <c r="AR73" s="61"/>
      <c r="AS73" s="61"/>
      <c r="AT73" s="30"/>
      <c r="AU73" s="30"/>
      <c r="AV73" s="40"/>
      <c r="AW73" s="31"/>
      <c r="AX73" s="31"/>
      <c r="AY73" s="31"/>
      <c r="AZ73" s="31"/>
      <c r="BA73" s="31"/>
      <c r="BB73" s="31"/>
      <c r="BC73" s="31"/>
      <c r="BD73" s="31"/>
      <c r="BE73" s="62"/>
      <c r="BF73" s="63">
        <f>AR73+AS73+AT73+AU73</f>
        <v>0</v>
      </c>
      <c r="BG73" s="63"/>
    </row>
    <row r="74" spans="1:59" ht="11.25" customHeight="1" hidden="1">
      <c r="A74" s="150"/>
      <c r="B74" s="110" t="s">
        <v>93</v>
      </c>
      <c r="C74" s="108" t="s">
        <v>117</v>
      </c>
      <c r="D74" s="102" t="s">
        <v>30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52"/>
      <c r="T74" s="52"/>
      <c r="U74" s="60"/>
      <c r="V74" s="27"/>
      <c r="W74" s="27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1"/>
      <c r="AM74" s="61"/>
      <c r="AN74" s="61"/>
      <c r="AO74" s="61"/>
      <c r="AP74" s="61"/>
      <c r="AQ74" s="61"/>
      <c r="AR74" s="61"/>
      <c r="AS74" s="61"/>
      <c r="AT74" s="30"/>
      <c r="AU74" s="30"/>
      <c r="AV74" s="40"/>
      <c r="AW74" s="31"/>
      <c r="AX74" s="31"/>
      <c r="AY74" s="31"/>
      <c r="AZ74" s="31"/>
      <c r="BA74" s="31"/>
      <c r="BB74" s="31"/>
      <c r="BC74" s="31"/>
      <c r="BD74" s="31"/>
      <c r="BE74" s="62"/>
      <c r="BF74" s="63"/>
      <c r="BG74" s="63"/>
    </row>
    <row r="75" spans="1:59" ht="12" customHeight="1">
      <c r="A75" s="150"/>
      <c r="B75" s="117" t="s">
        <v>167</v>
      </c>
      <c r="C75" s="117" t="s">
        <v>174</v>
      </c>
      <c r="D75" s="29" t="s">
        <v>30</v>
      </c>
      <c r="E75" s="54">
        <v>2</v>
      </c>
      <c r="F75" s="54">
        <v>3</v>
      </c>
      <c r="G75" s="54">
        <v>2</v>
      </c>
      <c r="H75" s="54">
        <v>3</v>
      </c>
      <c r="I75" s="54">
        <v>2</v>
      </c>
      <c r="J75" s="54">
        <v>4</v>
      </c>
      <c r="K75" s="54">
        <v>2</v>
      </c>
      <c r="L75" s="54">
        <v>4</v>
      </c>
      <c r="M75" s="54">
        <v>2</v>
      </c>
      <c r="N75" s="54">
        <v>4</v>
      </c>
      <c r="O75" s="54">
        <v>2</v>
      </c>
      <c r="P75" s="54">
        <v>4</v>
      </c>
      <c r="Q75" s="54">
        <v>2</v>
      </c>
      <c r="R75" s="54">
        <v>4</v>
      </c>
      <c r="S75" s="52"/>
      <c r="T75" s="52"/>
      <c r="U75" s="60"/>
      <c r="V75" s="27"/>
      <c r="W75" s="27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1"/>
      <c r="AM75" s="61"/>
      <c r="AN75" s="61"/>
      <c r="AO75" s="61"/>
      <c r="AP75" s="61"/>
      <c r="AQ75" s="61"/>
      <c r="AR75" s="61"/>
      <c r="AS75" s="61"/>
      <c r="AT75" s="30"/>
      <c r="AU75" s="30"/>
      <c r="AV75" s="40"/>
      <c r="AW75" s="31"/>
      <c r="AX75" s="31"/>
      <c r="AY75" s="31"/>
      <c r="AZ75" s="31"/>
      <c r="BA75" s="31"/>
      <c r="BB75" s="31"/>
      <c r="BC75" s="31"/>
      <c r="BD75" s="31"/>
      <c r="BE75" s="62"/>
      <c r="BF75" s="63">
        <f>E75+F75+G75+H75+I75+J75+K75+L75+M75+N75+O75+P75+Q75+R75</f>
        <v>40</v>
      </c>
      <c r="BG75" s="63"/>
    </row>
    <row r="76" spans="1:59" ht="13.5" customHeight="1">
      <c r="A76" s="150"/>
      <c r="B76" s="118"/>
      <c r="C76" s="118"/>
      <c r="D76" s="29" t="s">
        <v>31</v>
      </c>
      <c r="E76" s="70"/>
      <c r="F76" s="54">
        <v>1</v>
      </c>
      <c r="G76" s="70"/>
      <c r="H76" s="54">
        <v>1</v>
      </c>
      <c r="I76" s="70"/>
      <c r="J76" s="70"/>
      <c r="K76" s="70"/>
      <c r="L76" s="70"/>
      <c r="M76" s="70"/>
      <c r="N76" s="70"/>
      <c r="O76" s="54"/>
      <c r="P76" s="54"/>
      <c r="Q76" s="54"/>
      <c r="R76" s="70"/>
      <c r="S76" s="52"/>
      <c r="T76" s="52"/>
      <c r="U76" s="60"/>
      <c r="V76" s="27"/>
      <c r="W76" s="27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1"/>
      <c r="AM76" s="61"/>
      <c r="AN76" s="61"/>
      <c r="AO76" s="61"/>
      <c r="AP76" s="61"/>
      <c r="AQ76" s="61"/>
      <c r="AR76" s="61"/>
      <c r="AS76" s="61"/>
      <c r="AT76" s="30"/>
      <c r="AU76" s="30"/>
      <c r="AV76" s="40"/>
      <c r="AW76" s="31"/>
      <c r="AX76" s="31"/>
      <c r="AY76" s="31"/>
      <c r="AZ76" s="31"/>
      <c r="BA76" s="31"/>
      <c r="BB76" s="31"/>
      <c r="BC76" s="31"/>
      <c r="BD76" s="31"/>
      <c r="BE76" s="62"/>
      <c r="BF76" s="63"/>
      <c r="BG76" s="63">
        <f>E76+F76+G76+H76+I76+J76+K76+L76+M76+N76+O76+P76+Q76+R76</f>
        <v>2</v>
      </c>
    </row>
    <row r="77" spans="1:59" ht="13.5" customHeight="1">
      <c r="A77" s="150"/>
      <c r="B77" s="108" t="s">
        <v>175</v>
      </c>
      <c r="C77" s="111" t="s">
        <v>116</v>
      </c>
      <c r="D77" s="29" t="s">
        <v>30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1">
        <v>36</v>
      </c>
      <c r="T77" s="61">
        <v>36</v>
      </c>
      <c r="U77" s="60"/>
      <c r="V77" s="27"/>
      <c r="W77" s="27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1"/>
      <c r="AM77" s="61"/>
      <c r="AN77" s="61"/>
      <c r="AO77" s="61"/>
      <c r="AP77" s="61"/>
      <c r="AQ77" s="61"/>
      <c r="AR77" s="61"/>
      <c r="AS77" s="61"/>
      <c r="AT77" s="30"/>
      <c r="AU77" s="30"/>
      <c r="AV77" s="40"/>
      <c r="AW77" s="31"/>
      <c r="AX77" s="31"/>
      <c r="AY77" s="31"/>
      <c r="AZ77" s="31"/>
      <c r="BA77" s="31"/>
      <c r="BB77" s="31"/>
      <c r="BC77" s="31"/>
      <c r="BD77" s="31"/>
      <c r="BE77" s="62"/>
      <c r="BF77" s="63">
        <f>S77+T77</f>
        <v>72</v>
      </c>
      <c r="BG77" s="63"/>
    </row>
    <row r="78" spans="1:59" ht="15.75" customHeight="1">
      <c r="A78" s="150"/>
      <c r="B78" s="153" t="s">
        <v>177</v>
      </c>
      <c r="C78" s="168" t="s">
        <v>176</v>
      </c>
      <c r="D78" s="53" t="s">
        <v>30</v>
      </c>
      <c r="E78" s="50">
        <f>E80+E82</f>
        <v>0</v>
      </c>
      <c r="F78" s="50">
        <f>F80+F82</f>
        <v>0</v>
      </c>
      <c r="G78" s="50">
        <f aca="true" t="shared" si="23" ref="G78:O78">G80+G82</f>
        <v>0</v>
      </c>
      <c r="H78" s="50">
        <f t="shared" si="23"/>
        <v>0</v>
      </c>
      <c r="I78" s="50">
        <f t="shared" si="23"/>
        <v>0</v>
      </c>
      <c r="J78" s="50">
        <f t="shared" si="23"/>
        <v>0</v>
      </c>
      <c r="K78" s="50">
        <f t="shared" si="23"/>
        <v>0</v>
      </c>
      <c r="L78" s="50">
        <f t="shared" si="23"/>
        <v>0</v>
      </c>
      <c r="M78" s="50">
        <f t="shared" si="23"/>
        <v>0</v>
      </c>
      <c r="N78" s="50">
        <f t="shared" si="23"/>
        <v>0</v>
      </c>
      <c r="O78" s="50">
        <f t="shared" si="23"/>
        <v>0</v>
      </c>
      <c r="P78" s="50">
        <f aca="true" t="shared" si="24" ref="P78:R79">P80+P82</f>
        <v>0</v>
      </c>
      <c r="Q78" s="50">
        <f t="shared" si="24"/>
        <v>0</v>
      </c>
      <c r="R78" s="50">
        <f t="shared" si="24"/>
        <v>0</v>
      </c>
      <c r="S78" s="52"/>
      <c r="T78" s="52"/>
      <c r="U78" s="51"/>
      <c r="V78" s="105"/>
      <c r="W78" s="105"/>
      <c r="X78" s="50">
        <f aca="true" t="shared" si="25" ref="X78:AK78">X80+X82+X84</f>
        <v>5</v>
      </c>
      <c r="Y78" s="50">
        <f t="shared" si="25"/>
        <v>6</v>
      </c>
      <c r="Z78" s="50">
        <f t="shared" si="25"/>
        <v>5</v>
      </c>
      <c r="AA78" s="50">
        <f t="shared" si="25"/>
        <v>6</v>
      </c>
      <c r="AB78" s="50">
        <f t="shared" si="25"/>
        <v>6</v>
      </c>
      <c r="AC78" s="50">
        <f t="shared" si="25"/>
        <v>6</v>
      </c>
      <c r="AD78" s="50">
        <f t="shared" si="25"/>
        <v>6</v>
      </c>
      <c r="AE78" s="50">
        <f t="shared" si="25"/>
        <v>6</v>
      </c>
      <c r="AF78" s="50">
        <f t="shared" si="25"/>
        <v>6</v>
      </c>
      <c r="AG78" s="50">
        <f t="shared" si="25"/>
        <v>6</v>
      </c>
      <c r="AH78" s="50">
        <f t="shared" si="25"/>
        <v>6</v>
      </c>
      <c r="AI78" s="50">
        <f t="shared" si="25"/>
        <v>5</v>
      </c>
      <c r="AJ78" s="50">
        <f t="shared" si="25"/>
        <v>6</v>
      </c>
      <c r="AK78" s="50">
        <f t="shared" si="25"/>
        <v>5</v>
      </c>
      <c r="AL78" s="52"/>
      <c r="AM78" s="52"/>
      <c r="AN78" s="52"/>
      <c r="AO78" s="52"/>
      <c r="AP78" s="52"/>
      <c r="AQ78" s="52"/>
      <c r="AR78" s="52"/>
      <c r="AS78" s="61"/>
      <c r="AT78" s="30"/>
      <c r="AU78" s="30"/>
      <c r="AV78" s="40"/>
      <c r="AW78" s="31"/>
      <c r="AX78" s="31"/>
      <c r="AY78" s="31"/>
      <c r="AZ78" s="31"/>
      <c r="BA78" s="31"/>
      <c r="BB78" s="31"/>
      <c r="BC78" s="31"/>
      <c r="BD78" s="31"/>
      <c r="BE78" s="62"/>
      <c r="BF78" s="50">
        <f>SUM(E78:AN78)</f>
        <v>80</v>
      </c>
      <c r="BG78" s="63"/>
    </row>
    <row r="79" spans="1:59" ht="13.5" customHeight="1">
      <c r="A79" s="150"/>
      <c r="B79" s="153"/>
      <c r="C79" s="169"/>
      <c r="D79" s="53" t="s">
        <v>31</v>
      </c>
      <c r="E79" s="50">
        <f>E81+E83</f>
        <v>0</v>
      </c>
      <c r="F79" s="50">
        <f>F81+F83</f>
        <v>0</v>
      </c>
      <c r="G79" s="50">
        <f aca="true" t="shared" si="26" ref="G79:O79">G81+G83</f>
        <v>0</v>
      </c>
      <c r="H79" s="50">
        <f t="shared" si="26"/>
        <v>0</v>
      </c>
      <c r="I79" s="50">
        <f t="shared" si="26"/>
        <v>0</v>
      </c>
      <c r="J79" s="50">
        <f t="shared" si="26"/>
        <v>0</v>
      </c>
      <c r="K79" s="50">
        <f t="shared" si="26"/>
        <v>0</v>
      </c>
      <c r="L79" s="50">
        <f t="shared" si="26"/>
        <v>0</v>
      </c>
      <c r="M79" s="50">
        <f t="shared" si="26"/>
        <v>0</v>
      </c>
      <c r="N79" s="50">
        <f t="shared" si="26"/>
        <v>0</v>
      </c>
      <c r="O79" s="50">
        <f t="shared" si="26"/>
        <v>0</v>
      </c>
      <c r="P79" s="50">
        <f t="shared" si="24"/>
        <v>0</v>
      </c>
      <c r="Q79" s="50">
        <f t="shared" si="24"/>
        <v>0</v>
      </c>
      <c r="R79" s="50">
        <f t="shared" si="24"/>
        <v>0</v>
      </c>
      <c r="S79" s="52"/>
      <c r="T79" s="52"/>
      <c r="U79" s="51"/>
      <c r="V79" s="105"/>
      <c r="W79" s="105"/>
      <c r="X79" s="50">
        <f>X81+X83+X85</f>
        <v>1</v>
      </c>
      <c r="Y79" s="50">
        <f>Y81+Y83</f>
        <v>0</v>
      </c>
      <c r="Z79" s="50">
        <f aca="true" t="shared" si="27" ref="Z79:AK79">Z81+Z83+Z85</f>
        <v>1</v>
      </c>
      <c r="AA79" s="50">
        <f t="shared" si="27"/>
        <v>0</v>
      </c>
      <c r="AB79" s="50">
        <f t="shared" si="27"/>
        <v>0</v>
      </c>
      <c r="AC79" s="50">
        <f t="shared" si="27"/>
        <v>0</v>
      </c>
      <c r="AD79" s="50">
        <f t="shared" si="27"/>
        <v>0</v>
      </c>
      <c r="AE79" s="50">
        <f t="shared" si="27"/>
        <v>0</v>
      </c>
      <c r="AF79" s="50">
        <f t="shared" si="27"/>
        <v>0</v>
      </c>
      <c r="AG79" s="50">
        <f t="shared" si="27"/>
        <v>0</v>
      </c>
      <c r="AH79" s="50">
        <f t="shared" si="27"/>
        <v>0</v>
      </c>
      <c r="AI79" s="50">
        <f t="shared" si="27"/>
        <v>1</v>
      </c>
      <c r="AJ79" s="50">
        <f t="shared" si="27"/>
        <v>0</v>
      </c>
      <c r="AK79" s="50">
        <f t="shared" si="27"/>
        <v>1</v>
      </c>
      <c r="AL79" s="52"/>
      <c r="AM79" s="52"/>
      <c r="AN79" s="52"/>
      <c r="AO79" s="52"/>
      <c r="AP79" s="52"/>
      <c r="AQ79" s="52"/>
      <c r="AR79" s="52"/>
      <c r="AS79" s="61"/>
      <c r="AT79" s="30"/>
      <c r="AU79" s="30"/>
      <c r="AV79" s="40"/>
      <c r="AW79" s="31"/>
      <c r="AX79" s="31"/>
      <c r="AY79" s="31"/>
      <c r="AZ79" s="31"/>
      <c r="BA79" s="31"/>
      <c r="BB79" s="31"/>
      <c r="BC79" s="31"/>
      <c r="BD79" s="31"/>
      <c r="BE79" s="62"/>
      <c r="BF79" s="63"/>
      <c r="BG79" s="50">
        <f>SUM(E79:BF79)</f>
        <v>4</v>
      </c>
    </row>
    <row r="80" spans="1:59" ht="12.75" customHeight="1">
      <c r="A80" s="150"/>
      <c r="B80" s="156" t="s">
        <v>94</v>
      </c>
      <c r="C80" s="125" t="s">
        <v>178</v>
      </c>
      <c r="D80" s="29" t="s">
        <v>30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61"/>
      <c r="T80" s="61"/>
      <c r="U80" s="60"/>
      <c r="V80" s="27"/>
      <c r="W80" s="27"/>
      <c r="X80" s="54">
        <v>2</v>
      </c>
      <c r="Y80" s="54">
        <v>4</v>
      </c>
      <c r="Z80" s="54">
        <v>2</v>
      </c>
      <c r="AA80" s="54">
        <v>4</v>
      </c>
      <c r="AB80" s="54">
        <v>2</v>
      </c>
      <c r="AC80" s="54">
        <v>4</v>
      </c>
      <c r="AD80" s="54">
        <v>2</v>
      </c>
      <c r="AE80" s="54">
        <v>4</v>
      </c>
      <c r="AF80" s="54">
        <v>2</v>
      </c>
      <c r="AG80" s="54">
        <v>4</v>
      </c>
      <c r="AH80" s="54">
        <v>2</v>
      </c>
      <c r="AI80" s="54">
        <v>3</v>
      </c>
      <c r="AJ80" s="54">
        <v>2</v>
      </c>
      <c r="AK80" s="54">
        <v>3</v>
      </c>
      <c r="AL80" s="61"/>
      <c r="AM80" s="61"/>
      <c r="AN80" s="61"/>
      <c r="AO80" s="61"/>
      <c r="AP80" s="61"/>
      <c r="AQ80" s="61"/>
      <c r="AR80" s="61"/>
      <c r="AS80" s="61"/>
      <c r="AT80" s="30"/>
      <c r="AU80" s="30"/>
      <c r="AV80" s="40"/>
      <c r="AW80" s="31"/>
      <c r="AX80" s="31"/>
      <c r="AY80" s="31"/>
      <c r="AZ80" s="31"/>
      <c r="BA80" s="31"/>
      <c r="BB80" s="31"/>
      <c r="BC80" s="31"/>
      <c r="BD80" s="31"/>
      <c r="BE80" s="62"/>
      <c r="BF80" s="63">
        <f>X80+Y80+Z80+AA80+AB80+AC80+AD80+AE80+AF80+AG80+AH80+AI80+AJ80+AK80+AL80+AM80+AN80+AO80+AP80+AQ80+AR80+E80+F80+G80+H80+I80+J80+K80+L80+M80+N80+O80+P80+Q80+R80+S80+T80</f>
        <v>40</v>
      </c>
      <c r="BG80" s="63"/>
    </row>
    <row r="81" spans="1:59" ht="12.75" customHeight="1">
      <c r="A81" s="150"/>
      <c r="B81" s="156"/>
      <c r="C81" s="126"/>
      <c r="D81" s="29" t="s">
        <v>31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61"/>
      <c r="T81" s="61"/>
      <c r="U81" s="60"/>
      <c r="V81" s="27"/>
      <c r="W81" s="27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>
        <v>1</v>
      </c>
      <c r="AJ81" s="54"/>
      <c r="AK81" s="54">
        <v>1</v>
      </c>
      <c r="AL81" s="61"/>
      <c r="AM81" s="61"/>
      <c r="AN81" s="61"/>
      <c r="AO81" s="61"/>
      <c r="AP81" s="61"/>
      <c r="AQ81" s="61"/>
      <c r="AR81" s="61"/>
      <c r="AS81" s="61"/>
      <c r="AT81" s="30"/>
      <c r="AU81" s="30"/>
      <c r="AV81" s="40"/>
      <c r="AW81" s="31"/>
      <c r="AX81" s="31"/>
      <c r="AY81" s="31"/>
      <c r="AZ81" s="31"/>
      <c r="BA81" s="31"/>
      <c r="BB81" s="31"/>
      <c r="BC81" s="31"/>
      <c r="BD81" s="31"/>
      <c r="BE81" s="62"/>
      <c r="BF81" s="63"/>
      <c r="BG81" s="63">
        <f>SUM(E81:BF81)</f>
        <v>2</v>
      </c>
    </row>
    <row r="82" spans="1:59" ht="9.75" customHeight="1">
      <c r="A82" s="150"/>
      <c r="B82" s="156" t="s">
        <v>102</v>
      </c>
      <c r="C82" s="125" t="s">
        <v>168</v>
      </c>
      <c r="D82" s="29" t="s">
        <v>30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61"/>
      <c r="T82" s="61"/>
      <c r="U82" s="60"/>
      <c r="V82" s="27"/>
      <c r="W82" s="27"/>
      <c r="X82" s="54">
        <v>3</v>
      </c>
      <c r="Y82" s="54">
        <v>2</v>
      </c>
      <c r="Z82" s="54">
        <v>3</v>
      </c>
      <c r="AA82" s="54">
        <v>2</v>
      </c>
      <c r="AB82" s="54">
        <v>4</v>
      </c>
      <c r="AC82" s="54">
        <v>2</v>
      </c>
      <c r="AD82" s="54">
        <v>4</v>
      </c>
      <c r="AE82" s="54">
        <v>2</v>
      </c>
      <c r="AF82" s="54">
        <v>4</v>
      </c>
      <c r="AG82" s="54">
        <v>2</v>
      </c>
      <c r="AH82" s="54">
        <v>4</v>
      </c>
      <c r="AI82" s="54">
        <v>2</v>
      </c>
      <c r="AJ82" s="54">
        <v>4</v>
      </c>
      <c r="AK82" s="54">
        <v>2</v>
      </c>
      <c r="AL82" s="61"/>
      <c r="AM82" s="61"/>
      <c r="AN82" s="61"/>
      <c r="AO82" s="61"/>
      <c r="AP82" s="61"/>
      <c r="AQ82" s="61"/>
      <c r="AR82" s="61"/>
      <c r="AS82" s="61"/>
      <c r="AT82" s="30"/>
      <c r="AU82" s="30"/>
      <c r="AV82" s="40"/>
      <c r="AW82" s="31"/>
      <c r="AX82" s="31"/>
      <c r="AY82" s="31"/>
      <c r="AZ82" s="31"/>
      <c r="BA82" s="31"/>
      <c r="BB82" s="31"/>
      <c r="BC82" s="31"/>
      <c r="BD82" s="31"/>
      <c r="BE82" s="62"/>
      <c r="BF82" s="63">
        <f>SUM(E82:AR82)</f>
        <v>40</v>
      </c>
      <c r="BG82" s="63"/>
    </row>
    <row r="83" spans="1:59" ht="9.75" customHeight="1">
      <c r="A83" s="150"/>
      <c r="B83" s="156"/>
      <c r="C83" s="126"/>
      <c r="D83" s="29" t="s">
        <v>31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61"/>
      <c r="T83" s="61"/>
      <c r="U83" s="60"/>
      <c r="V83" s="27"/>
      <c r="W83" s="27"/>
      <c r="X83" s="54">
        <v>1</v>
      </c>
      <c r="Y83" s="54"/>
      <c r="Z83" s="54">
        <v>1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61"/>
      <c r="AM83" s="61"/>
      <c r="AN83" s="61"/>
      <c r="AO83" s="61"/>
      <c r="AP83" s="61"/>
      <c r="AQ83" s="61"/>
      <c r="AR83" s="61"/>
      <c r="AS83" s="61"/>
      <c r="AT83" s="30"/>
      <c r="AU83" s="30"/>
      <c r="AV83" s="40"/>
      <c r="AW83" s="31"/>
      <c r="AX83" s="31"/>
      <c r="AY83" s="31"/>
      <c r="AZ83" s="31"/>
      <c r="BA83" s="31"/>
      <c r="BB83" s="31"/>
      <c r="BC83" s="31"/>
      <c r="BD83" s="31"/>
      <c r="BE83" s="62"/>
      <c r="BF83" s="63"/>
      <c r="BG83" s="63">
        <f>SUM(E83:BF83)</f>
        <v>2</v>
      </c>
    </row>
    <row r="84" spans="1:59" ht="12" customHeight="1">
      <c r="A84" s="150"/>
      <c r="B84" s="129" t="s">
        <v>179</v>
      </c>
      <c r="C84" s="125" t="s">
        <v>116</v>
      </c>
      <c r="D84" s="102" t="s">
        <v>30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61"/>
      <c r="T84" s="61"/>
      <c r="U84" s="60"/>
      <c r="V84" s="27"/>
      <c r="W84" s="27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61">
        <v>36</v>
      </c>
      <c r="AM84" s="61">
        <v>36</v>
      </c>
      <c r="AN84" s="61"/>
      <c r="AO84" s="61"/>
      <c r="AP84" s="61"/>
      <c r="AQ84" s="61"/>
      <c r="AR84" s="61"/>
      <c r="AS84" s="61"/>
      <c r="AT84" s="30"/>
      <c r="AU84" s="30"/>
      <c r="AV84" s="40"/>
      <c r="AW84" s="31"/>
      <c r="AX84" s="31"/>
      <c r="AY84" s="31"/>
      <c r="AZ84" s="31"/>
      <c r="BA84" s="31"/>
      <c r="BB84" s="31"/>
      <c r="BC84" s="31"/>
      <c r="BD84" s="31"/>
      <c r="BE84" s="62"/>
      <c r="BF84" s="63">
        <f>SUM(X84:AN84)</f>
        <v>72</v>
      </c>
      <c r="BG84" s="63"/>
    </row>
    <row r="85" spans="1:59" ht="12" customHeight="1" hidden="1">
      <c r="A85" s="150"/>
      <c r="B85" s="130"/>
      <c r="C85" s="126"/>
      <c r="D85" s="107" t="s">
        <v>31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61"/>
      <c r="T85" s="61"/>
      <c r="U85" s="60"/>
      <c r="V85" s="27"/>
      <c r="W85" s="27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61"/>
      <c r="AM85" s="61"/>
      <c r="AN85" s="61"/>
      <c r="AO85" s="61"/>
      <c r="AP85" s="61"/>
      <c r="AQ85" s="61"/>
      <c r="AR85" s="61"/>
      <c r="AS85" s="61"/>
      <c r="AT85" s="30"/>
      <c r="AU85" s="30"/>
      <c r="AV85" s="40"/>
      <c r="AW85" s="31"/>
      <c r="AX85" s="31"/>
      <c r="AY85" s="31"/>
      <c r="AZ85" s="31"/>
      <c r="BA85" s="31"/>
      <c r="BB85" s="31"/>
      <c r="BC85" s="31"/>
      <c r="BD85" s="31"/>
      <c r="BE85" s="62"/>
      <c r="BF85" s="63"/>
      <c r="BG85" s="63">
        <f>SUM(X85:AN85)</f>
        <v>0</v>
      </c>
    </row>
    <row r="86" spans="1:59" ht="13.5" customHeight="1">
      <c r="A86" s="150"/>
      <c r="B86" s="121" t="s">
        <v>103</v>
      </c>
      <c r="C86" s="119" t="s">
        <v>180</v>
      </c>
      <c r="D86" s="104" t="s">
        <v>30</v>
      </c>
      <c r="E86" s="50">
        <f aca="true" t="shared" si="28" ref="E86:R86">E88+E90+E92</f>
        <v>17</v>
      </c>
      <c r="F86" s="50">
        <f t="shared" si="28"/>
        <v>17</v>
      </c>
      <c r="G86" s="50">
        <f t="shared" si="28"/>
        <v>17</v>
      </c>
      <c r="H86" s="50">
        <f t="shared" si="28"/>
        <v>17</v>
      </c>
      <c r="I86" s="50">
        <f t="shared" si="28"/>
        <v>17</v>
      </c>
      <c r="J86" s="50">
        <f t="shared" si="28"/>
        <v>16</v>
      </c>
      <c r="K86" s="50">
        <f t="shared" si="28"/>
        <v>17</v>
      </c>
      <c r="L86" s="50">
        <f t="shared" si="28"/>
        <v>16</v>
      </c>
      <c r="M86" s="50">
        <f t="shared" si="28"/>
        <v>17</v>
      </c>
      <c r="N86" s="50">
        <f t="shared" si="28"/>
        <v>16</v>
      </c>
      <c r="O86" s="50">
        <f t="shared" si="28"/>
        <v>17</v>
      </c>
      <c r="P86" s="50">
        <f t="shared" si="28"/>
        <v>16</v>
      </c>
      <c r="Q86" s="50">
        <f t="shared" si="28"/>
        <v>18</v>
      </c>
      <c r="R86" s="50">
        <f t="shared" si="28"/>
        <v>16</v>
      </c>
      <c r="S86" s="61"/>
      <c r="T86" s="61"/>
      <c r="U86" s="60"/>
      <c r="V86" s="27"/>
      <c r="W86" s="27"/>
      <c r="X86" s="50">
        <f aca="true" t="shared" si="29" ref="X86:AK86">X88</f>
        <v>9</v>
      </c>
      <c r="Y86" s="50">
        <f t="shared" si="29"/>
        <v>8</v>
      </c>
      <c r="Z86" s="50">
        <f t="shared" si="29"/>
        <v>10</v>
      </c>
      <c r="AA86" s="50">
        <f t="shared" si="29"/>
        <v>8</v>
      </c>
      <c r="AB86" s="50">
        <f t="shared" si="29"/>
        <v>9</v>
      </c>
      <c r="AC86" s="50">
        <f t="shared" si="29"/>
        <v>8</v>
      </c>
      <c r="AD86" s="50">
        <f t="shared" si="29"/>
        <v>9</v>
      </c>
      <c r="AE86" s="50">
        <f t="shared" si="29"/>
        <v>8</v>
      </c>
      <c r="AF86" s="50">
        <f t="shared" si="29"/>
        <v>10</v>
      </c>
      <c r="AG86" s="50">
        <f t="shared" si="29"/>
        <v>7</v>
      </c>
      <c r="AH86" s="50">
        <f t="shared" si="29"/>
        <v>10</v>
      </c>
      <c r="AI86" s="50">
        <f t="shared" si="29"/>
        <v>8</v>
      </c>
      <c r="AJ86" s="50">
        <f t="shared" si="29"/>
        <v>10</v>
      </c>
      <c r="AK86" s="50">
        <f t="shared" si="29"/>
        <v>8</v>
      </c>
      <c r="AL86" s="61"/>
      <c r="AM86" s="61"/>
      <c r="AN86" s="61"/>
      <c r="AO86" s="61"/>
      <c r="AP86" s="61"/>
      <c r="AQ86" s="61"/>
      <c r="AR86" s="61"/>
      <c r="AS86" s="61"/>
      <c r="AT86" s="30"/>
      <c r="AU86" s="30"/>
      <c r="AV86" s="40"/>
      <c r="AW86" s="31"/>
      <c r="AX86" s="31"/>
      <c r="AY86" s="31"/>
      <c r="AZ86" s="31"/>
      <c r="BA86" s="31"/>
      <c r="BB86" s="31"/>
      <c r="BC86" s="31"/>
      <c r="BD86" s="31"/>
      <c r="BE86" s="62"/>
      <c r="BF86" s="63">
        <f>E86+F86+G86+H86+I86+J86+K86+L86+M86+N86+O86+P86+Q86+R86+X86+Y86+Z86+AA86+AB86+AC86+AD86+AE86+AF86+AG86+AH86+AI86+AJ86+AK86</f>
        <v>356</v>
      </c>
      <c r="BG86" s="63"/>
    </row>
    <row r="87" spans="1:59" ht="12" customHeight="1">
      <c r="A87" s="150"/>
      <c r="B87" s="122"/>
      <c r="C87" s="120"/>
      <c r="D87" s="104" t="s">
        <v>31</v>
      </c>
      <c r="E87" s="50">
        <f aca="true" t="shared" si="30" ref="E87:R87">E89+E91+E93</f>
        <v>1</v>
      </c>
      <c r="F87" s="50">
        <f t="shared" si="30"/>
        <v>1</v>
      </c>
      <c r="G87" s="50">
        <f t="shared" si="30"/>
        <v>1</v>
      </c>
      <c r="H87" s="50">
        <f t="shared" si="30"/>
        <v>1</v>
      </c>
      <c r="I87" s="50">
        <f t="shared" si="30"/>
        <v>1</v>
      </c>
      <c r="J87" s="50">
        <f t="shared" si="30"/>
        <v>2</v>
      </c>
      <c r="K87" s="50">
        <f t="shared" si="30"/>
        <v>1</v>
      </c>
      <c r="L87" s="50">
        <f t="shared" si="30"/>
        <v>2</v>
      </c>
      <c r="M87" s="50">
        <f t="shared" si="30"/>
        <v>1</v>
      </c>
      <c r="N87" s="50">
        <f t="shared" si="30"/>
        <v>2</v>
      </c>
      <c r="O87" s="50">
        <f t="shared" si="30"/>
        <v>1</v>
      </c>
      <c r="P87" s="50">
        <f t="shared" si="30"/>
        <v>2</v>
      </c>
      <c r="Q87" s="50">
        <f t="shared" si="30"/>
        <v>0</v>
      </c>
      <c r="R87" s="50">
        <f t="shared" si="30"/>
        <v>2</v>
      </c>
      <c r="S87" s="61"/>
      <c r="T87" s="61"/>
      <c r="U87" s="60"/>
      <c r="V87" s="27"/>
      <c r="W87" s="27"/>
      <c r="X87" s="50">
        <f aca="true" t="shared" si="31" ref="X87:AK87">X89</f>
        <v>1</v>
      </c>
      <c r="Y87" s="50">
        <f t="shared" si="31"/>
        <v>0</v>
      </c>
      <c r="Z87" s="50">
        <f t="shared" si="31"/>
        <v>0</v>
      </c>
      <c r="AA87" s="50">
        <f t="shared" si="31"/>
        <v>0</v>
      </c>
      <c r="AB87" s="50">
        <f t="shared" si="31"/>
        <v>1</v>
      </c>
      <c r="AC87" s="50">
        <f t="shared" si="31"/>
        <v>0</v>
      </c>
      <c r="AD87" s="50">
        <f t="shared" si="31"/>
        <v>1</v>
      </c>
      <c r="AE87" s="50">
        <f t="shared" si="31"/>
        <v>0</v>
      </c>
      <c r="AF87" s="50">
        <f t="shared" si="31"/>
        <v>0</v>
      </c>
      <c r="AG87" s="50">
        <f t="shared" si="31"/>
        <v>1</v>
      </c>
      <c r="AH87" s="50">
        <f t="shared" si="31"/>
        <v>0</v>
      </c>
      <c r="AI87" s="50">
        <f t="shared" si="31"/>
        <v>0</v>
      </c>
      <c r="AJ87" s="50">
        <f t="shared" si="31"/>
        <v>0</v>
      </c>
      <c r="AK87" s="50">
        <f t="shared" si="31"/>
        <v>0</v>
      </c>
      <c r="AL87" s="61"/>
      <c r="AM87" s="61"/>
      <c r="AN87" s="61"/>
      <c r="AO87" s="61"/>
      <c r="AP87" s="61"/>
      <c r="AQ87" s="61"/>
      <c r="AR87" s="61"/>
      <c r="AS87" s="61"/>
      <c r="AT87" s="30"/>
      <c r="AU87" s="30"/>
      <c r="AV87" s="40"/>
      <c r="AW87" s="31"/>
      <c r="AX87" s="31"/>
      <c r="AY87" s="31"/>
      <c r="AZ87" s="31"/>
      <c r="BA87" s="31"/>
      <c r="BB87" s="31"/>
      <c r="BC87" s="31"/>
      <c r="BD87" s="31"/>
      <c r="BE87" s="62"/>
      <c r="BF87" s="63"/>
      <c r="BG87" s="63"/>
    </row>
    <row r="88" spans="1:59" ht="14.25" customHeight="1">
      <c r="A88" s="150"/>
      <c r="B88" s="115" t="s">
        <v>104</v>
      </c>
      <c r="C88" s="123" t="s">
        <v>181</v>
      </c>
      <c r="D88" s="102" t="s">
        <v>30</v>
      </c>
      <c r="E88" s="54">
        <v>5</v>
      </c>
      <c r="F88" s="54">
        <v>5</v>
      </c>
      <c r="G88" s="54">
        <v>5</v>
      </c>
      <c r="H88" s="54">
        <v>5</v>
      </c>
      <c r="I88" s="54">
        <v>5</v>
      </c>
      <c r="J88" s="54">
        <v>5</v>
      </c>
      <c r="K88" s="54">
        <v>6</v>
      </c>
      <c r="L88" s="54">
        <v>5</v>
      </c>
      <c r="M88" s="54">
        <v>5</v>
      </c>
      <c r="N88" s="54">
        <v>6</v>
      </c>
      <c r="O88" s="54">
        <v>5</v>
      </c>
      <c r="P88" s="54">
        <v>5</v>
      </c>
      <c r="Q88" s="54">
        <v>6</v>
      </c>
      <c r="R88" s="54">
        <v>6</v>
      </c>
      <c r="S88" s="61"/>
      <c r="T88" s="61"/>
      <c r="U88" s="60"/>
      <c r="V88" s="27"/>
      <c r="W88" s="27"/>
      <c r="X88" s="54">
        <v>9</v>
      </c>
      <c r="Y88" s="54">
        <v>8</v>
      </c>
      <c r="Z88" s="54">
        <v>10</v>
      </c>
      <c r="AA88" s="54">
        <v>8</v>
      </c>
      <c r="AB88" s="54">
        <v>9</v>
      </c>
      <c r="AC88" s="54">
        <v>8</v>
      </c>
      <c r="AD88" s="54">
        <v>9</v>
      </c>
      <c r="AE88" s="54">
        <v>8</v>
      </c>
      <c r="AF88" s="54">
        <v>10</v>
      </c>
      <c r="AG88" s="54">
        <v>7</v>
      </c>
      <c r="AH88" s="54">
        <v>10</v>
      </c>
      <c r="AI88" s="54">
        <v>8</v>
      </c>
      <c r="AJ88" s="54">
        <v>10</v>
      </c>
      <c r="AK88" s="54">
        <v>8</v>
      </c>
      <c r="AL88" s="61"/>
      <c r="AM88" s="61"/>
      <c r="AN88" s="61"/>
      <c r="AO88" s="61"/>
      <c r="AP88" s="61"/>
      <c r="AQ88" s="61"/>
      <c r="AR88" s="61"/>
      <c r="AS88" s="61"/>
      <c r="AT88" s="30"/>
      <c r="AU88" s="30"/>
      <c r="AV88" s="40"/>
      <c r="AW88" s="31"/>
      <c r="AX88" s="31"/>
      <c r="AY88" s="31"/>
      <c r="AZ88" s="31"/>
      <c r="BA88" s="31"/>
      <c r="BB88" s="31"/>
      <c r="BC88" s="31"/>
      <c r="BD88" s="31"/>
      <c r="BE88" s="62"/>
      <c r="BF88" s="63">
        <f>E88+F88+G88+H88+I88+J88+K88+L88+M88+N88+O88+P88+Q88+R88+X88+Y88+Z88+AA88+AB88+AC88+AD88+AE88+AF88+AG88+AH88+AI88+AJ88+AK88</f>
        <v>196</v>
      </c>
      <c r="BG88" s="63"/>
    </row>
    <row r="89" spans="1:59" ht="12" customHeight="1">
      <c r="A89" s="150"/>
      <c r="B89" s="116"/>
      <c r="C89" s="124"/>
      <c r="D89" s="102" t="s">
        <v>31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/>
      <c r="L89" s="54">
        <v>1</v>
      </c>
      <c r="M89" s="54">
        <v>1</v>
      </c>
      <c r="N89" s="54"/>
      <c r="O89" s="54">
        <v>1</v>
      </c>
      <c r="P89" s="54">
        <v>1</v>
      </c>
      <c r="Q89" s="54"/>
      <c r="R89" s="54"/>
      <c r="S89" s="61"/>
      <c r="T89" s="61"/>
      <c r="U89" s="60"/>
      <c r="V89" s="27"/>
      <c r="W89" s="27"/>
      <c r="X89" s="54">
        <v>1</v>
      </c>
      <c r="Y89" s="54"/>
      <c r="Z89" s="54"/>
      <c r="AA89" s="54"/>
      <c r="AB89" s="54">
        <v>1</v>
      </c>
      <c r="AC89" s="54"/>
      <c r="AD89" s="54">
        <v>1</v>
      </c>
      <c r="AE89" s="54"/>
      <c r="AF89" s="54"/>
      <c r="AG89" s="54">
        <v>1</v>
      </c>
      <c r="AH89" s="54"/>
      <c r="AI89" s="54"/>
      <c r="AJ89" s="54"/>
      <c r="AK89" s="54"/>
      <c r="AL89" s="61"/>
      <c r="AM89" s="61"/>
      <c r="AN89" s="61"/>
      <c r="AO89" s="61"/>
      <c r="AP89" s="61"/>
      <c r="AQ89" s="61"/>
      <c r="AR89" s="61"/>
      <c r="AS89" s="61"/>
      <c r="AT89" s="30"/>
      <c r="AU89" s="30"/>
      <c r="AV89" s="40"/>
      <c r="AW89" s="31"/>
      <c r="AX89" s="31"/>
      <c r="AY89" s="31"/>
      <c r="AZ89" s="31"/>
      <c r="BA89" s="31"/>
      <c r="BB89" s="31"/>
      <c r="BC89" s="31"/>
      <c r="BD89" s="31"/>
      <c r="BE89" s="62"/>
      <c r="BF89" s="63"/>
      <c r="BG89" s="63">
        <f>E89+F89+G89+H89+I89+J89+K89+L89+M89+N89+O89+P89+Q89+R89+X89+Y89+Z89+AA89+AB89+AC89+AD89+AE89+AF89+AG89+AH89+AI89+AJ89+AK89</f>
        <v>14</v>
      </c>
    </row>
    <row r="90" spans="1:59" ht="12" customHeight="1">
      <c r="A90" s="150"/>
      <c r="B90" s="115" t="s">
        <v>183</v>
      </c>
      <c r="C90" s="113" t="s">
        <v>182</v>
      </c>
      <c r="D90" s="102" t="s">
        <v>30</v>
      </c>
      <c r="E90" s="54">
        <v>6</v>
      </c>
      <c r="F90" s="54">
        <v>6</v>
      </c>
      <c r="G90" s="54">
        <v>6</v>
      </c>
      <c r="H90" s="54">
        <v>6</v>
      </c>
      <c r="I90" s="54">
        <v>6</v>
      </c>
      <c r="J90" s="54">
        <v>5</v>
      </c>
      <c r="K90" s="54">
        <v>5</v>
      </c>
      <c r="L90" s="54">
        <v>6</v>
      </c>
      <c r="M90" s="54">
        <v>6</v>
      </c>
      <c r="N90" s="54">
        <v>5</v>
      </c>
      <c r="O90" s="54">
        <v>6</v>
      </c>
      <c r="P90" s="54">
        <v>6</v>
      </c>
      <c r="Q90" s="54">
        <v>6</v>
      </c>
      <c r="R90" s="54">
        <v>5</v>
      </c>
      <c r="S90" s="61"/>
      <c r="T90" s="61"/>
      <c r="U90" s="60"/>
      <c r="V90" s="27"/>
      <c r="W90" s="27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61"/>
      <c r="AM90" s="61"/>
      <c r="AN90" s="61"/>
      <c r="AO90" s="61"/>
      <c r="AP90" s="61"/>
      <c r="AQ90" s="61"/>
      <c r="AR90" s="61"/>
      <c r="AS90" s="61"/>
      <c r="AT90" s="30"/>
      <c r="AU90" s="30"/>
      <c r="AV90" s="40"/>
      <c r="AW90" s="31"/>
      <c r="AX90" s="31"/>
      <c r="AY90" s="31"/>
      <c r="AZ90" s="31"/>
      <c r="BA90" s="31"/>
      <c r="BB90" s="31"/>
      <c r="BC90" s="31"/>
      <c r="BD90" s="31"/>
      <c r="BE90" s="62"/>
      <c r="BF90" s="63">
        <f>E90+F90+G90+H90+I90+J90+K90+L90+M90+N90+O90+P90+Q90+R90</f>
        <v>80</v>
      </c>
      <c r="BG90" s="63"/>
    </row>
    <row r="91" spans="1:59" ht="12" customHeight="1">
      <c r="A91" s="150"/>
      <c r="B91" s="116"/>
      <c r="C91" s="114"/>
      <c r="D91" s="102" t="s">
        <v>31</v>
      </c>
      <c r="E91" s="54"/>
      <c r="F91" s="54"/>
      <c r="G91" s="54"/>
      <c r="H91" s="54"/>
      <c r="I91" s="54"/>
      <c r="J91" s="54">
        <v>1</v>
      </c>
      <c r="K91" s="54">
        <v>1</v>
      </c>
      <c r="L91" s="54"/>
      <c r="M91" s="54"/>
      <c r="N91" s="54">
        <v>1</v>
      </c>
      <c r="O91" s="54"/>
      <c r="P91" s="54"/>
      <c r="Q91" s="54"/>
      <c r="R91" s="54">
        <v>1</v>
      </c>
      <c r="S91" s="61"/>
      <c r="T91" s="61"/>
      <c r="U91" s="60"/>
      <c r="V91" s="27"/>
      <c r="W91" s="27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61"/>
      <c r="AM91" s="61"/>
      <c r="AN91" s="61"/>
      <c r="AO91" s="61"/>
      <c r="AP91" s="61"/>
      <c r="AQ91" s="61"/>
      <c r="AR91" s="61"/>
      <c r="AS91" s="61"/>
      <c r="AT91" s="30"/>
      <c r="AU91" s="30"/>
      <c r="AV91" s="40"/>
      <c r="AW91" s="31"/>
      <c r="AX91" s="31"/>
      <c r="AY91" s="31"/>
      <c r="AZ91" s="31"/>
      <c r="BA91" s="31"/>
      <c r="BB91" s="31"/>
      <c r="BC91" s="31"/>
      <c r="BD91" s="31"/>
      <c r="BE91" s="62"/>
      <c r="BF91" s="63"/>
      <c r="BG91" s="63">
        <f>E91+F91+G91+H91+I91+J91+K91+L91+M91+N91+O91+P91+Q91+R91</f>
        <v>4</v>
      </c>
    </row>
    <row r="92" spans="1:59" ht="12" customHeight="1">
      <c r="A92" s="150"/>
      <c r="B92" s="115" t="s">
        <v>184</v>
      </c>
      <c r="C92" s="113" t="s">
        <v>185</v>
      </c>
      <c r="D92" s="102" t="s">
        <v>30</v>
      </c>
      <c r="E92" s="54">
        <v>6</v>
      </c>
      <c r="F92" s="54">
        <v>6</v>
      </c>
      <c r="G92" s="54">
        <v>6</v>
      </c>
      <c r="H92" s="54">
        <v>6</v>
      </c>
      <c r="I92" s="54">
        <v>6</v>
      </c>
      <c r="J92" s="54">
        <v>6</v>
      </c>
      <c r="K92" s="54">
        <v>6</v>
      </c>
      <c r="L92" s="54">
        <v>5</v>
      </c>
      <c r="M92" s="54">
        <v>6</v>
      </c>
      <c r="N92" s="54">
        <v>5</v>
      </c>
      <c r="O92" s="54">
        <v>6</v>
      </c>
      <c r="P92" s="54">
        <v>5</v>
      </c>
      <c r="Q92" s="54">
        <v>6</v>
      </c>
      <c r="R92" s="54">
        <v>5</v>
      </c>
      <c r="S92" s="61"/>
      <c r="T92" s="61"/>
      <c r="U92" s="60"/>
      <c r="V92" s="27"/>
      <c r="W92" s="27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61"/>
      <c r="AM92" s="61"/>
      <c r="AN92" s="61"/>
      <c r="AO92" s="61"/>
      <c r="AP92" s="61"/>
      <c r="AQ92" s="61"/>
      <c r="AR92" s="61"/>
      <c r="AS92" s="61"/>
      <c r="AT92" s="30"/>
      <c r="AU92" s="30"/>
      <c r="AV92" s="40"/>
      <c r="AW92" s="31"/>
      <c r="AX92" s="31"/>
      <c r="AY92" s="31"/>
      <c r="AZ92" s="31"/>
      <c r="BA92" s="31"/>
      <c r="BB92" s="31"/>
      <c r="BC92" s="31"/>
      <c r="BD92" s="31"/>
      <c r="BE92" s="62"/>
      <c r="BF92" s="63">
        <f>E92+F92+G92+H92+I92+J92+K92+L92+M92+N92+O92+P92+Q92+R92</f>
        <v>80</v>
      </c>
      <c r="BG92" s="63"/>
    </row>
    <row r="93" spans="1:59" ht="12" customHeight="1">
      <c r="A93" s="150"/>
      <c r="B93" s="116"/>
      <c r="C93" s="114"/>
      <c r="D93" s="102" t="s">
        <v>31</v>
      </c>
      <c r="E93" s="54"/>
      <c r="F93" s="54"/>
      <c r="G93" s="54"/>
      <c r="H93" s="54"/>
      <c r="I93" s="54"/>
      <c r="J93" s="54"/>
      <c r="K93" s="54"/>
      <c r="L93" s="54">
        <v>1</v>
      </c>
      <c r="M93" s="54"/>
      <c r="N93" s="54">
        <v>1</v>
      </c>
      <c r="O93" s="54"/>
      <c r="P93" s="54">
        <v>1</v>
      </c>
      <c r="Q93" s="54"/>
      <c r="R93" s="54">
        <v>1</v>
      </c>
      <c r="S93" s="61"/>
      <c r="T93" s="61"/>
      <c r="U93" s="60"/>
      <c r="V93" s="27"/>
      <c r="W93" s="27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61"/>
      <c r="AM93" s="61"/>
      <c r="AN93" s="61"/>
      <c r="AO93" s="61"/>
      <c r="AP93" s="61"/>
      <c r="AQ93" s="61"/>
      <c r="AR93" s="61"/>
      <c r="AS93" s="61"/>
      <c r="AT93" s="30"/>
      <c r="AU93" s="30"/>
      <c r="AV93" s="40"/>
      <c r="AW93" s="31"/>
      <c r="AX93" s="31"/>
      <c r="AY93" s="31"/>
      <c r="AZ93" s="31"/>
      <c r="BA93" s="31"/>
      <c r="BB93" s="31"/>
      <c r="BC93" s="31"/>
      <c r="BD93" s="31"/>
      <c r="BE93" s="62"/>
      <c r="BF93" s="63"/>
      <c r="BG93" s="63">
        <f>E93+F93+G93+H93+I93+J93+K93+L93+M93+N93+O93+P93+Q93+R93</f>
        <v>4</v>
      </c>
    </row>
    <row r="94" spans="1:59" ht="12" customHeight="1">
      <c r="A94" s="150"/>
      <c r="B94" s="103" t="s">
        <v>187</v>
      </c>
      <c r="C94" s="99" t="s">
        <v>116</v>
      </c>
      <c r="D94" s="62" t="s">
        <v>30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61"/>
      <c r="T94" s="61"/>
      <c r="U94" s="60"/>
      <c r="V94" s="27"/>
      <c r="W94" s="27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61"/>
      <c r="AM94" s="61"/>
      <c r="AN94" s="61">
        <v>36</v>
      </c>
      <c r="AO94" s="61">
        <v>36</v>
      </c>
      <c r="AP94" s="61"/>
      <c r="AQ94" s="61"/>
      <c r="AR94" s="61"/>
      <c r="AS94" s="61"/>
      <c r="AT94" s="30"/>
      <c r="AU94" s="30"/>
      <c r="AV94" s="40"/>
      <c r="AW94" s="31"/>
      <c r="AX94" s="31"/>
      <c r="AY94" s="31"/>
      <c r="AZ94" s="31"/>
      <c r="BA94" s="31"/>
      <c r="BB94" s="31"/>
      <c r="BC94" s="31"/>
      <c r="BD94" s="31"/>
      <c r="BE94" s="62"/>
      <c r="BF94" s="63">
        <f>AN94+AO94</f>
        <v>72</v>
      </c>
      <c r="BG94" s="63"/>
    </row>
    <row r="95" spans="1:59" ht="24" customHeight="1">
      <c r="A95" s="150"/>
      <c r="B95" s="99" t="s">
        <v>186</v>
      </c>
      <c r="C95" s="83" t="s">
        <v>117</v>
      </c>
      <c r="D95" s="62" t="s">
        <v>30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54"/>
      <c r="Q95" s="54"/>
      <c r="R95" s="54"/>
      <c r="S95" s="61"/>
      <c r="T95" s="61"/>
      <c r="U95" s="60"/>
      <c r="V95" s="27"/>
      <c r="W95" s="27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1"/>
      <c r="AM95" s="61"/>
      <c r="AN95" s="61"/>
      <c r="AO95" s="61"/>
      <c r="AP95" s="61">
        <v>36</v>
      </c>
      <c r="AQ95" s="61">
        <v>36</v>
      </c>
      <c r="AR95" s="61">
        <v>36</v>
      </c>
      <c r="AS95" s="61">
        <v>36</v>
      </c>
      <c r="AT95" s="30">
        <v>36</v>
      </c>
      <c r="AU95" s="30">
        <v>36</v>
      </c>
      <c r="AV95" s="40"/>
      <c r="AW95" s="31"/>
      <c r="AX95" s="31"/>
      <c r="AY95" s="31"/>
      <c r="AZ95" s="31"/>
      <c r="BA95" s="31"/>
      <c r="BB95" s="31"/>
      <c r="BC95" s="31"/>
      <c r="BD95" s="31"/>
      <c r="BE95" s="62"/>
      <c r="BF95" s="63">
        <f>AP95+AQ95+AR95+AS95+AT95+AU95</f>
        <v>216</v>
      </c>
      <c r="BG95" s="63"/>
    </row>
    <row r="96" spans="1:59" ht="20.25" customHeight="1" hidden="1">
      <c r="A96" s="150"/>
      <c r="B96" s="157" t="s">
        <v>190</v>
      </c>
      <c r="C96" s="170" t="s">
        <v>188</v>
      </c>
      <c r="D96" s="53" t="s">
        <v>30</v>
      </c>
      <c r="E96" s="63">
        <f aca="true" t="shared" si="32" ref="E96:O96">E99+E101+E103</f>
        <v>0</v>
      </c>
      <c r="F96" s="63">
        <f t="shared" si="32"/>
        <v>0</v>
      </c>
      <c r="G96" s="63">
        <f t="shared" si="32"/>
        <v>0</v>
      </c>
      <c r="H96" s="63">
        <f t="shared" si="32"/>
        <v>0</v>
      </c>
      <c r="I96" s="63">
        <f t="shared" si="32"/>
        <v>0</v>
      </c>
      <c r="J96" s="63">
        <f t="shared" si="32"/>
        <v>0</v>
      </c>
      <c r="K96" s="63">
        <f t="shared" si="32"/>
        <v>0</v>
      </c>
      <c r="L96" s="63">
        <f t="shared" si="32"/>
        <v>0</v>
      </c>
      <c r="M96" s="63">
        <f t="shared" si="32"/>
        <v>0</v>
      </c>
      <c r="N96" s="63">
        <f t="shared" si="32"/>
        <v>0</v>
      </c>
      <c r="O96" s="63">
        <f t="shared" si="32"/>
        <v>0</v>
      </c>
      <c r="P96" s="54"/>
      <c r="Q96" s="54"/>
      <c r="R96" s="54"/>
      <c r="S96" s="61"/>
      <c r="T96" s="61"/>
      <c r="U96" s="60"/>
      <c r="V96" s="27"/>
      <c r="W96" s="27"/>
      <c r="X96" s="63">
        <f aca="true" t="shared" si="33" ref="X96:AK96">X99+X101+X103</f>
        <v>12</v>
      </c>
      <c r="Y96" s="63">
        <f t="shared" si="33"/>
        <v>11</v>
      </c>
      <c r="Z96" s="63">
        <f t="shared" si="33"/>
        <v>12</v>
      </c>
      <c r="AA96" s="63">
        <f t="shared" si="33"/>
        <v>11</v>
      </c>
      <c r="AB96" s="63">
        <f t="shared" si="33"/>
        <v>11</v>
      </c>
      <c r="AC96" s="63">
        <f t="shared" si="33"/>
        <v>11</v>
      </c>
      <c r="AD96" s="63">
        <f t="shared" si="33"/>
        <v>11</v>
      </c>
      <c r="AE96" s="63">
        <f t="shared" si="33"/>
        <v>11</v>
      </c>
      <c r="AF96" s="63">
        <f t="shared" si="33"/>
        <v>11</v>
      </c>
      <c r="AG96" s="63">
        <f t="shared" si="33"/>
        <v>12</v>
      </c>
      <c r="AH96" s="63">
        <f t="shared" si="33"/>
        <v>11</v>
      </c>
      <c r="AI96" s="63">
        <f t="shared" si="33"/>
        <v>12</v>
      </c>
      <c r="AJ96" s="63">
        <f t="shared" si="33"/>
        <v>12</v>
      </c>
      <c r="AK96" s="63">
        <f t="shared" si="33"/>
        <v>12</v>
      </c>
      <c r="AL96" s="61"/>
      <c r="AM96" s="61"/>
      <c r="AN96" s="61"/>
      <c r="AO96" s="61"/>
      <c r="AP96" s="61"/>
      <c r="AQ96" s="61"/>
      <c r="AR96" s="61"/>
      <c r="AS96" s="61"/>
      <c r="AT96" s="30"/>
      <c r="AU96" s="30"/>
      <c r="AV96" s="40"/>
      <c r="AW96" s="31"/>
      <c r="AX96" s="31"/>
      <c r="AY96" s="31"/>
      <c r="AZ96" s="31"/>
      <c r="BA96" s="31"/>
      <c r="BB96" s="31"/>
      <c r="BC96" s="31"/>
      <c r="BD96" s="31"/>
      <c r="BE96" s="62"/>
      <c r="BF96" s="63">
        <f>X96+Y96+Z96+AA96+AB96+AC96+AD96+AE96+AF96+AR96+AQ96+AP96+AO96+AN96+AM96+AL96+AK96+AJ96+AI96+AH96+AG96+E96+F96+G96+H96+I96+J96+K96+L96+M96+N96+O96+P96+Q96+R96+S96+T96</f>
        <v>160</v>
      </c>
      <c r="BG96" s="63"/>
    </row>
    <row r="97" spans="1:59" ht="15" customHeight="1">
      <c r="A97" s="150"/>
      <c r="B97" s="172"/>
      <c r="C97" s="171"/>
      <c r="D97" s="53" t="s">
        <v>30</v>
      </c>
      <c r="E97" s="50">
        <f aca="true" t="shared" si="34" ref="E97:O97">E100+E102+E104</f>
        <v>0</v>
      </c>
      <c r="F97" s="50">
        <f t="shared" si="34"/>
        <v>0</v>
      </c>
      <c r="G97" s="50">
        <f t="shared" si="34"/>
        <v>0</v>
      </c>
      <c r="H97" s="50">
        <f t="shared" si="34"/>
        <v>0</v>
      </c>
      <c r="I97" s="50">
        <f t="shared" si="34"/>
        <v>0</v>
      </c>
      <c r="J97" s="50">
        <f t="shared" si="34"/>
        <v>0</v>
      </c>
      <c r="K97" s="50">
        <f t="shared" si="34"/>
        <v>0</v>
      </c>
      <c r="L97" s="50">
        <f t="shared" si="34"/>
        <v>0</v>
      </c>
      <c r="M97" s="50">
        <f t="shared" si="34"/>
        <v>0</v>
      </c>
      <c r="N97" s="50">
        <f t="shared" si="34"/>
        <v>0</v>
      </c>
      <c r="O97" s="50">
        <f t="shared" si="34"/>
        <v>0</v>
      </c>
      <c r="P97" s="50">
        <f aca="true" t="shared" si="35" ref="P97:R98">P99+P101</f>
        <v>0</v>
      </c>
      <c r="Q97" s="50">
        <f t="shared" si="35"/>
        <v>0</v>
      </c>
      <c r="R97" s="50">
        <f t="shared" si="35"/>
        <v>0</v>
      </c>
      <c r="S97" s="52"/>
      <c r="T97" s="52"/>
      <c r="U97" s="51"/>
      <c r="V97" s="106"/>
      <c r="W97" s="106"/>
      <c r="X97" s="50">
        <f aca="true" t="shared" si="36" ref="X97:AK97">X99+X101</f>
        <v>12</v>
      </c>
      <c r="Y97" s="50">
        <f t="shared" si="36"/>
        <v>11</v>
      </c>
      <c r="Z97" s="50">
        <f t="shared" si="36"/>
        <v>12</v>
      </c>
      <c r="AA97" s="50">
        <f t="shared" si="36"/>
        <v>11</v>
      </c>
      <c r="AB97" s="50">
        <f t="shared" si="36"/>
        <v>11</v>
      </c>
      <c r="AC97" s="50">
        <f t="shared" si="36"/>
        <v>11</v>
      </c>
      <c r="AD97" s="50">
        <f t="shared" si="36"/>
        <v>11</v>
      </c>
      <c r="AE97" s="50">
        <f t="shared" si="36"/>
        <v>11</v>
      </c>
      <c r="AF97" s="50">
        <f t="shared" si="36"/>
        <v>11</v>
      </c>
      <c r="AG97" s="50">
        <f t="shared" si="36"/>
        <v>12</v>
      </c>
      <c r="AH97" s="50">
        <f t="shared" si="36"/>
        <v>11</v>
      </c>
      <c r="AI97" s="50">
        <f t="shared" si="36"/>
        <v>12</v>
      </c>
      <c r="AJ97" s="50">
        <f t="shared" si="36"/>
        <v>12</v>
      </c>
      <c r="AK97" s="50">
        <f t="shared" si="36"/>
        <v>12</v>
      </c>
      <c r="AL97" s="61"/>
      <c r="AM97" s="61"/>
      <c r="AN97" s="61"/>
      <c r="AO97" s="61"/>
      <c r="AP97" s="61"/>
      <c r="AQ97" s="61"/>
      <c r="AR97" s="61"/>
      <c r="AS97" s="61"/>
      <c r="AT97" s="30"/>
      <c r="AU97" s="30"/>
      <c r="AV97" s="40"/>
      <c r="AW97" s="31"/>
      <c r="AX97" s="31"/>
      <c r="AY97" s="31"/>
      <c r="AZ97" s="31"/>
      <c r="BA97" s="31"/>
      <c r="BB97" s="31"/>
      <c r="BC97" s="31"/>
      <c r="BD97" s="31"/>
      <c r="BE97" s="62"/>
      <c r="BF97" s="63">
        <f>X97+Y97+Z97+AA97+AB97+AC97+AD97+AE97+AF97+AG97+AH97+AI97+AJ97+AK97</f>
        <v>160</v>
      </c>
      <c r="BG97" s="63"/>
    </row>
    <row r="98" spans="1:59" ht="11.25" customHeight="1">
      <c r="A98" s="150"/>
      <c r="B98" s="173"/>
      <c r="C98" s="124"/>
      <c r="D98" s="53" t="s">
        <v>31</v>
      </c>
      <c r="E98" s="50">
        <f aca="true" t="shared" si="37" ref="E98:O98">E100+E102</f>
        <v>0</v>
      </c>
      <c r="F98" s="50">
        <f t="shared" si="37"/>
        <v>0</v>
      </c>
      <c r="G98" s="50">
        <f t="shared" si="37"/>
        <v>0</v>
      </c>
      <c r="H98" s="50">
        <f t="shared" si="37"/>
        <v>0</v>
      </c>
      <c r="I98" s="50">
        <f t="shared" si="37"/>
        <v>0</v>
      </c>
      <c r="J98" s="50">
        <f t="shared" si="37"/>
        <v>0</v>
      </c>
      <c r="K98" s="50">
        <f t="shared" si="37"/>
        <v>0</v>
      </c>
      <c r="L98" s="50">
        <f t="shared" si="37"/>
        <v>0</v>
      </c>
      <c r="M98" s="50">
        <f t="shared" si="37"/>
        <v>0</v>
      </c>
      <c r="N98" s="50">
        <f t="shared" si="37"/>
        <v>0</v>
      </c>
      <c r="O98" s="50">
        <f t="shared" si="37"/>
        <v>0</v>
      </c>
      <c r="P98" s="50">
        <f t="shared" si="35"/>
        <v>0</v>
      </c>
      <c r="Q98" s="50">
        <f t="shared" si="35"/>
        <v>0</v>
      </c>
      <c r="R98" s="50">
        <f t="shared" si="35"/>
        <v>0</v>
      </c>
      <c r="S98" s="52"/>
      <c r="T98" s="52"/>
      <c r="U98" s="51"/>
      <c r="V98" s="106"/>
      <c r="W98" s="106"/>
      <c r="X98" s="50">
        <f aca="true" t="shared" si="38" ref="X98:AK98">X100+X102</f>
        <v>0</v>
      </c>
      <c r="Y98" s="50">
        <f t="shared" si="38"/>
        <v>1</v>
      </c>
      <c r="Z98" s="50">
        <f t="shared" si="38"/>
        <v>0</v>
      </c>
      <c r="AA98" s="50">
        <f t="shared" si="38"/>
        <v>1</v>
      </c>
      <c r="AB98" s="50">
        <f t="shared" si="38"/>
        <v>1</v>
      </c>
      <c r="AC98" s="50">
        <f t="shared" si="38"/>
        <v>1</v>
      </c>
      <c r="AD98" s="50">
        <f t="shared" si="38"/>
        <v>1</v>
      </c>
      <c r="AE98" s="50">
        <f t="shared" si="38"/>
        <v>1</v>
      </c>
      <c r="AF98" s="50">
        <f t="shared" si="38"/>
        <v>1</v>
      </c>
      <c r="AG98" s="50">
        <f t="shared" si="38"/>
        <v>0</v>
      </c>
      <c r="AH98" s="50">
        <f t="shared" si="38"/>
        <v>1</v>
      </c>
      <c r="AI98" s="50">
        <f t="shared" si="38"/>
        <v>0</v>
      </c>
      <c r="AJ98" s="50">
        <f t="shared" si="38"/>
        <v>0</v>
      </c>
      <c r="AK98" s="50">
        <f t="shared" si="38"/>
        <v>0</v>
      </c>
      <c r="AL98" s="61"/>
      <c r="AM98" s="61"/>
      <c r="AN98" s="61"/>
      <c r="AO98" s="61"/>
      <c r="AP98" s="61"/>
      <c r="AQ98" s="61"/>
      <c r="AR98" s="61"/>
      <c r="AS98" s="61"/>
      <c r="AT98" s="30"/>
      <c r="AU98" s="30"/>
      <c r="AV98" s="40"/>
      <c r="AW98" s="31"/>
      <c r="AX98" s="31"/>
      <c r="AY98" s="31"/>
      <c r="AZ98" s="31"/>
      <c r="BA98" s="31"/>
      <c r="BB98" s="31"/>
      <c r="BC98" s="31"/>
      <c r="BD98" s="31"/>
      <c r="BE98" s="62"/>
      <c r="BF98" s="63"/>
      <c r="BG98" s="63">
        <f>X98+Y98+Z98+AA98+AB98+AC98+AD98+AE98+AF98+AG98+AH98+AI98+AJ98+AK98</f>
        <v>8</v>
      </c>
    </row>
    <row r="99" spans="1:59" ht="10.5">
      <c r="A99" s="150"/>
      <c r="B99" s="135" t="s">
        <v>193</v>
      </c>
      <c r="C99" s="133" t="s">
        <v>189</v>
      </c>
      <c r="D99" s="28" t="s">
        <v>30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61"/>
      <c r="T99" s="61"/>
      <c r="U99" s="60"/>
      <c r="V99" s="27"/>
      <c r="W99" s="27"/>
      <c r="X99" s="54">
        <v>6</v>
      </c>
      <c r="Y99" s="54">
        <v>6</v>
      </c>
      <c r="Z99" s="54">
        <v>6</v>
      </c>
      <c r="AA99" s="54">
        <v>6</v>
      </c>
      <c r="AB99" s="54">
        <v>5</v>
      </c>
      <c r="AC99" s="54">
        <v>6</v>
      </c>
      <c r="AD99" s="54">
        <v>5</v>
      </c>
      <c r="AE99" s="54">
        <v>6</v>
      </c>
      <c r="AF99" s="54">
        <v>5</v>
      </c>
      <c r="AG99" s="54">
        <v>6</v>
      </c>
      <c r="AH99" s="54">
        <v>5</v>
      </c>
      <c r="AI99" s="54">
        <v>6</v>
      </c>
      <c r="AJ99" s="54">
        <v>6</v>
      </c>
      <c r="AK99" s="54">
        <v>6</v>
      </c>
      <c r="AL99" s="61"/>
      <c r="AM99" s="61"/>
      <c r="AN99" s="61"/>
      <c r="AO99" s="61"/>
      <c r="AP99" s="61"/>
      <c r="AQ99" s="61"/>
      <c r="AR99" s="61"/>
      <c r="AS99" s="61"/>
      <c r="AT99" s="30"/>
      <c r="AU99" s="30"/>
      <c r="AV99" s="40"/>
      <c r="AW99" s="31"/>
      <c r="AX99" s="31"/>
      <c r="AY99" s="31"/>
      <c r="AZ99" s="31"/>
      <c r="BA99" s="31"/>
      <c r="BB99" s="31"/>
      <c r="BC99" s="31"/>
      <c r="BD99" s="31"/>
      <c r="BE99" s="62"/>
      <c r="BF99" s="63">
        <f>SUM(E99:AR99)</f>
        <v>80</v>
      </c>
      <c r="BG99" s="63"/>
    </row>
    <row r="100" spans="1:59" ht="10.5">
      <c r="A100" s="150"/>
      <c r="B100" s="136"/>
      <c r="C100" s="134"/>
      <c r="D100" s="28" t="s">
        <v>31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61"/>
      <c r="T100" s="61"/>
      <c r="U100" s="60"/>
      <c r="V100" s="27"/>
      <c r="W100" s="27"/>
      <c r="X100" s="54">
        <v>0</v>
      </c>
      <c r="Y100" s="54"/>
      <c r="Z100" s="54"/>
      <c r="AA100" s="54"/>
      <c r="AB100" s="54">
        <v>1</v>
      </c>
      <c r="AC100" s="54"/>
      <c r="AD100" s="54">
        <v>1</v>
      </c>
      <c r="AE100" s="54"/>
      <c r="AF100" s="54">
        <v>1</v>
      </c>
      <c r="AG100" s="54"/>
      <c r="AH100" s="54">
        <v>1</v>
      </c>
      <c r="AI100" s="54"/>
      <c r="AJ100" s="54"/>
      <c r="AK100" s="54"/>
      <c r="AL100" s="61"/>
      <c r="AM100" s="61"/>
      <c r="AN100" s="61"/>
      <c r="AO100" s="61"/>
      <c r="AP100" s="61"/>
      <c r="AQ100" s="61"/>
      <c r="AR100" s="61"/>
      <c r="AS100" s="61"/>
      <c r="AT100" s="30"/>
      <c r="AU100" s="30"/>
      <c r="AV100" s="40"/>
      <c r="AW100" s="31"/>
      <c r="AX100" s="31"/>
      <c r="AY100" s="31"/>
      <c r="AZ100" s="31"/>
      <c r="BA100" s="31"/>
      <c r="BB100" s="31"/>
      <c r="BC100" s="31"/>
      <c r="BD100" s="31"/>
      <c r="BE100" s="62"/>
      <c r="BF100" s="63"/>
      <c r="BG100" s="63">
        <f>SUM(E100:AR100)</f>
        <v>4</v>
      </c>
    </row>
    <row r="101" spans="1:59" ht="10.5">
      <c r="A101" s="150"/>
      <c r="B101" s="135" t="s">
        <v>191</v>
      </c>
      <c r="C101" s="133" t="s">
        <v>192</v>
      </c>
      <c r="D101" s="28" t="s">
        <v>30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61"/>
      <c r="T101" s="61"/>
      <c r="U101" s="60"/>
      <c r="V101" s="27"/>
      <c r="W101" s="27"/>
      <c r="X101" s="54">
        <v>6</v>
      </c>
      <c r="Y101" s="54">
        <v>5</v>
      </c>
      <c r="Z101" s="54">
        <v>6</v>
      </c>
      <c r="AA101" s="54">
        <v>5</v>
      </c>
      <c r="AB101" s="54">
        <v>6</v>
      </c>
      <c r="AC101" s="54">
        <v>5</v>
      </c>
      <c r="AD101" s="54">
        <v>6</v>
      </c>
      <c r="AE101" s="54">
        <v>5</v>
      </c>
      <c r="AF101" s="54">
        <v>6</v>
      </c>
      <c r="AG101" s="54">
        <v>6</v>
      </c>
      <c r="AH101" s="54">
        <v>6</v>
      </c>
      <c r="AI101" s="54">
        <v>6</v>
      </c>
      <c r="AJ101" s="54">
        <v>6</v>
      </c>
      <c r="AK101" s="54">
        <v>6</v>
      </c>
      <c r="AL101" s="61"/>
      <c r="AM101" s="61"/>
      <c r="AN101" s="61"/>
      <c r="AO101" s="61"/>
      <c r="AP101" s="61"/>
      <c r="AQ101" s="61"/>
      <c r="AR101" s="61"/>
      <c r="AS101" s="61"/>
      <c r="AT101" s="30"/>
      <c r="AU101" s="30"/>
      <c r="AV101" s="40"/>
      <c r="AW101" s="31"/>
      <c r="AX101" s="31"/>
      <c r="AY101" s="31"/>
      <c r="AZ101" s="31"/>
      <c r="BA101" s="31"/>
      <c r="BB101" s="31"/>
      <c r="BC101" s="31"/>
      <c r="BD101" s="31"/>
      <c r="BE101" s="62"/>
      <c r="BF101" s="63">
        <f>X101+Y101+Z101+AA101+AB101+AC101+AD101+AE101+AF101+AG101+AH101+AI101+AJ101+AK101</f>
        <v>80</v>
      </c>
      <c r="BG101" s="63"/>
    </row>
    <row r="102" spans="1:59" ht="15" customHeight="1">
      <c r="A102" s="150"/>
      <c r="B102" s="136"/>
      <c r="C102" s="134"/>
      <c r="D102" s="28" t="s">
        <v>31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61"/>
      <c r="T102" s="61"/>
      <c r="U102" s="60"/>
      <c r="V102" s="27"/>
      <c r="W102" s="27"/>
      <c r="X102" s="54"/>
      <c r="Y102" s="54">
        <v>1</v>
      </c>
      <c r="Z102" s="54"/>
      <c r="AA102" s="54">
        <v>1</v>
      </c>
      <c r="AB102" s="54"/>
      <c r="AC102" s="54">
        <v>1</v>
      </c>
      <c r="AD102" s="54"/>
      <c r="AE102" s="54">
        <v>1</v>
      </c>
      <c r="AF102" s="54"/>
      <c r="AG102" s="54"/>
      <c r="AH102" s="54"/>
      <c r="AI102" s="54"/>
      <c r="AJ102" s="54"/>
      <c r="AK102" s="54"/>
      <c r="AL102" s="61"/>
      <c r="AM102" s="61"/>
      <c r="AN102" s="61"/>
      <c r="AO102" s="61"/>
      <c r="AP102" s="61"/>
      <c r="AQ102" s="61"/>
      <c r="AR102" s="61"/>
      <c r="AS102" s="61"/>
      <c r="AT102" s="30"/>
      <c r="AU102" s="30"/>
      <c r="AV102" s="40"/>
      <c r="AW102" s="31"/>
      <c r="AX102" s="31"/>
      <c r="AY102" s="31"/>
      <c r="AZ102" s="31"/>
      <c r="BA102" s="31"/>
      <c r="BB102" s="31"/>
      <c r="BC102" s="31"/>
      <c r="BD102" s="31"/>
      <c r="BE102" s="62"/>
      <c r="BF102" s="63"/>
      <c r="BG102" s="63">
        <f>X102+Y102+Z102+AA102+AB102+AC102+AD102+AE102+AF102+AG102+AH102+AI102+AJ102+AK102</f>
        <v>4</v>
      </c>
    </row>
    <row r="103" spans="1:59" ht="0.75" customHeight="1" hidden="1">
      <c r="A103" s="150"/>
      <c r="B103" s="135" t="s">
        <v>157</v>
      </c>
      <c r="C103" s="133" t="s">
        <v>158</v>
      </c>
      <c r="D103" s="65" t="s">
        <v>30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4"/>
      <c r="Q103" s="54"/>
      <c r="R103" s="54"/>
      <c r="S103" s="61"/>
      <c r="T103" s="61"/>
      <c r="U103" s="60"/>
      <c r="V103" s="27"/>
      <c r="W103" s="27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61"/>
      <c r="AM103" s="61"/>
      <c r="AN103" s="61"/>
      <c r="AO103" s="61"/>
      <c r="AP103" s="61"/>
      <c r="AQ103" s="61"/>
      <c r="AR103" s="61"/>
      <c r="AS103" s="61"/>
      <c r="AT103" s="30"/>
      <c r="AU103" s="30"/>
      <c r="AV103" s="40"/>
      <c r="AW103" s="31"/>
      <c r="AX103" s="31"/>
      <c r="AY103" s="31"/>
      <c r="AZ103" s="31"/>
      <c r="BA103" s="31"/>
      <c r="BB103" s="31"/>
      <c r="BC103" s="31"/>
      <c r="BD103" s="31"/>
      <c r="BE103" s="62"/>
      <c r="BF103" s="63"/>
      <c r="BG103" s="63"/>
    </row>
    <row r="104" spans="1:59" ht="9.75" customHeight="1" hidden="1">
      <c r="A104" s="150"/>
      <c r="B104" s="136"/>
      <c r="C104" s="134"/>
      <c r="D104" s="66" t="s">
        <v>31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54"/>
      <c r="Q104" s="54"/>
      <c r="R104" s="54"/>
      <c r="S104" s="61"/>
      <c r="T104" s="61"/>
      <c r="U104" s="60"/>
      <c r="V104" s="27"/>
      <c r="W104" s="27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61"/>
      <c r="AM104" s="61"/>
      <c r="AN104" s="61"/>
      <c r="AO104" s="61"/>
      <c r="AP104" s="61"/>
      <c r="AQ104" s="61"/>
      <c r="AR104" s="61"/>
      <c r="AS104" s="61"/>
      <c r="AT104" s="30"/>
      <c r="AU104" s="30"/>
      <c r="AV104" s="40"/>
      <c r="AW104" s="31"/>
      <c r="AX104" s="31"/>
      <c r="AY104" s="31"/>
      <c r="AZ104" s="31"/>
      <c r="BA104" s="31"/>
      <c r="BB104" s="31"/>
      <c r="BC104" s="31"/>
      <c r="BD104" s="31"/>
      <c r="BE104" s="62"/>
      <c r="BF104" s="63"/>
      <c r="BG104" s="63"/>
    </row>
    <row r="105" spans="1:59" ht="0.75" customHeight="1" hidden="1">
      <c r="A105" s="150"/>
      <c r="B105" s="73" t="s">
        <v>95</v>
      </c>
      <c r="C105" s="74" t="s">
        <v>117</v>
      </c>
      <c r="D105" s="65" t="s">
        <v>30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54"/>
      <c r="Q105" s="54"/>
      <c r="R105" s="54"/>
      <c r="S105" s="61"/>
      <c r="T105" s="61"/>
      <c r="U105" s="60"/>
      <c r="V105" s="27"/>
      <c r="W105" s="27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1"/>
      <c r="AM105" s="61"/>
      <c r="AN105" s="61"/>
      <c r="AO105" s="61"/>
      <c r="AP105" s="61"/>
      <c r="AQ105" s="61"/>
      <c r="AR105" s="61"/>
      <c r="AS105" s="61"/>
      <c r="AT105" s="37"/>
      <c r="AU105" s="30"/>
      <c r="AV105" s="40"/>
      <c r="AW105" s="31"/>
      <c r="AX105" s="31"/>
      <c r="AY105" s="31"/>
      <c r="AZ105" s="31"/>
      <c r="BA105" s="31"/>
      <c r="BB105" s="31"/>
      <c r="BC105" s="31"/>
      <c r="BD105" s="31"/>
      <c r="BE105" s="62"/>
      <c r="BF105" s="63"/>
      <c r="BG105" s="63"/>
    </row>
    <row r="106" spans="1:59" ht="10.5" customHeight="1">
      <c r="A106" s="150"/>
      <c r="B106" s="144" t="s">
        <v>124</v>
      </c>
      <c r="C106" s="144" t="s">
        <v>194</v>
      </c>
      <c r="D106" s="53" t="s">
        <v>30</v>
      </c>
      <c r="E106" s="33">
        <f aca="true" t="shared" si="39" ref="E106:O106">E108+E110+E112</f>
        <v>0</v>
      </c>
      <c r="F106" s="33">
        <f t="shared" si="39"/>
        <v>0</v>
      </c>
      <c r="G106" s="33">
        <f t="shared" si="39"/>
        <v>0</v>
      </c>
      <c r="H106" s="33">
        <f t="shared" si="39"/>
        <v>0</v>
      </c>
      <c r="I106" s="33">
        <f t="shared" si="39"/>
        <v>0</v>
      </c>
      <c r="J106" s="33">
        <f t="shared" si="39"/>
        <v>0</v>
      </c>
      <c r="K106" s="33">
        <f t="shared" si="39"/>
        <v>0</v>
      </c>
      <c r="L106" s="33">
        <f t="shared" si="39"/>
        <v>0</v>
      </c>
      <c r="M106" s="33">
        <f t="shared" si="39"/>
        <v>0</v>
      </c>
      <c r="N106" s="33">
        <f t="shared" si="39"/>
        <v>0</v>
      </c>
      <c r="O106" s="33">
        <f t="shared" si="39"/>
        <v>0</v>
      </c>
      <c r="P106" s="33">
        <v>0</v>
      </c>
      <c r="Q106" s="34">
        <v>0</v>
      </c>
      <c r="R106" s="34">
        <v>0</v>
      </c>
      <c r="S106" s="87"/>
      <c r="T106" s="87"/>
      <c r="U106" s="60"/>
      <c r="V106" s="27"/>
      <c r="W106" s="27"/>
      <c r="X106" s="75">
        <f aca="true" t="shared" si="40" ref="X106:AK106">X108+X110+X112</f>
        <v>0</v>
      </c>
      <c r="Y106" s="75">
        <f t="shared" si="40"/>
        <v>0</v>
      </c>
      <c r="Z106" s="75">
        <f t="shared" si="40"/>
        <v>0</v>
      </c>
      <c r="AA106" s="75">
        <f t="shared" si="40"/>
        <v>0</v>
      </c>
      <c r="AB106" s="75">
        <f t="shared" si="40"/>
        <v>0</v>
      </c>
      <c r="AC106" s="75">
        <f t="shared" si="40"/>
        <v>0</v>
      </c>
      <c r="AD106" s="75">
        <f t="shared" si="40"/>
        <v>0</v>
      </c>
      <c r="AE106" s="75">
        <f t="shared" si="40"/>
        <v>0</v>
      </c>
      <c r="AF106" s="75">
        <f t="shared" si="40"/>
        <v>0</v>
      </c>
      <c r="AG106" s="75">
        <f t="shared" si="40"/>
        <v>0</v>
      </c>
      <c r="AH106" s="75">
        <f t="shared" si="40"/>
        <v>0</v>
      </c>
      <c r="AI106" s="75">
        <f t="shared" si="40"/>
        <v>0</v>
      </c>
      <c r="AJ106" s="75">
        <f t="shared" si="40"/>
        <v>0</v>
      </c>
      <c r="AK106" s="75">
        <f t="shared" si="40"/>
        <v>0</v>
      </c>
      <c r="AL106" s="76"/>
      <c r="AM106" s="76"/>
      <c r="AN106" s="76"/>
      <c r="AO106" s="41"/>
      <c r="AP106" s="76"/>
      <c r="AQ106" s="76"/>
      <c r="AR106" s="76"/>
      <c r="AS106" s="52"/>
      <c r="AT106" s="52"/>
      <c r="AU106" s="30"/>
      <c r="AV106" s="40"/>
      <c r="AW106" s="31"/>
      <c r="AX106" s="31"/>
      <c r="AY106" s="31"/>
      <c r="AZ106" s="31"/>
      <c r="BA106" s="31"/>
      <c r="BB106" s="31"/>
      <c r="BC106" s="31"/>
      <c r="BD106" s="31"/>
      <c r="BE106" s="62"/>
      <c r="BF106" s="50">
        <f>E106+F106+G106+H106+I106+J106+K106+L106+M106+N106+O106+P106+Q106+R106+S106+T106+X106+Y106+Z106+AA106+AB106+AC106+AD106+AE106+AF106+AG106+AH106+AI106+AJ106+AK106+AL106+AM106+AN106+AO106+AP106+AQ106+AR106</f>
        <v>0</v>
      </c>
      <c r="BG106" s="50"/>
    </row>
    <row r="107" spans="1:59" ht="15.75" customHeight="1">
      <c r="A107" s="150"/>
      <c r="B107" s="145"/>
      <c r="C107" s="145"/>
      <c r="D107" s="53" t="s">
        <v>31</v>
      </c>
      <c r="E107" s="33">
        <f aca="true" t="shared" si="41" ref="E107:O107">E109+E111+E113</f>
        <v>0</v>
      </c>
      <c r="F107" s="33">
        <f t="shared" si="41"/>
        <v>0</v>
      </c>
      <c r="G107" s="33">
        <f t="shared" si="41"/>
        <v>0</v>
      </c>
      <c r="H107" s="33">
        <f t="shared" si="41"/>
        <v>0</v>
      </c>
      <c r="I107" s="33">
        <f t="shared" si="41"/>
        <v>0</v>
      </c>
      <c r="J107" s="33">
        <f t="shared" si="41"/>
        <v>0</v>
      </c>
      <c r="K107" s="33">
        <f t="shared" si="41"/>
        <v>0</v>
      </c>
      <c r="L107" s="34">
        <f t="shared" si="41"/>
        <v>0</v>
      </c>
      <c r="M107" s="34">
        <f t="shared" si="41"/>
        <v>0</v>
      </c>
      <c r="N107" s="34">
        <f t="shared" si="41"/>
        <v>0</v>
      </c>
      <c r="O107" s="34">
        <f t="shared" si="41"/>
        <v>0</v>
      </c>
      <c r="P107" s="34">
        <v>0</v>
      </c>
      <c r="Q107" s="34">
        <v>0</v>
      </c>
      <c r="R107" s="34">
        <v>0</v>
      </c>
      <c r="S107" s="87"/>
      <c r="T107" s="87"/>
      <c r="U107" s="60"/>
      <c r="V107" s="27"/>
      <c r="W107" s="27"/>
      <c r="X107" s="34">
        <f aca="true" t="shared" si="42" ref="X107:AK107">X109+X111+X113</f>
        <v>0</v>
      </c>
      <c r="Y107" s="34">
        <f t="shared" si="42"/>
        <v>0</v>
      </c>
      <c r="Z107" s="34">
        <f t="shared" si="42"/>
        <v>0</v>
      </c>
      <c r="AA107" s="34">
        <f t="shared" si="42"/>
        <v>0</v>
      </c>
      <c r="AB107" s="34">
        <f t="shared" si="42"/>
        <v>0</v>
      </c>
      <c r="AC107" s="34">
        <f t="shared" si="42"/>
        <v>0</v>
      </c>
      <c r="AD107" s="34">
        <f t="shared" si="42"/>
        <v>0</v>
      </c>
      <c r="AE107" s="34">
        <f t="shared" si="42"/>
        <v>0</v>
      </c>
      <c r="AF107" s="34">
        <f t="shared" si="42"/>
        <v>0</v>
      </c>
      <c r="AG107" s="34">
        <f t="shared" si="42"/>
        <v>0</v>
      </c>
      <c r="AH107" s="34">
        <f t="shared" si="42"/>
        <v>0</v>
      </c>
      <c r="AI107" s="34">
        <f t="shared" si="42"/>
        <v>0</v>
      </c>
      <c r="AJ107" s="34">
        <f t="shared" si="42"/>
        <v>0</v>
      </c>
      <c r="AK107" s="34">
        <f t="shared" si="42"/>
        <v>0</v>
      </c>
      <c r="AL107" s="87"/>
      <c r="AM107" s="87"/>
      <c r="AN107" s="87"/>
      <c r="AO107" s="41"/>
      <c r="AP107" s="41"/>
      <c r="AQ107" s="41"/>
      <c r="AR107" s="41"/>
      <c r="AS107" s="61"/>
      <c r="AT107" s="30"/>
      <c r="AU107" s="30"/>
      <c r="AV107" s="40"/>
      <c r="AW107" s="31"/>
      <c r="AX107" s="31"/>
      <c r="AY107" s="31"/>
      <c r="AZ107" s="31"/>
      <c r="BA107" s="31"/>
      <c r="BB107" s="31"/>
      <c r="BC107" s="31"/>
      <c r="BD107" s="31"/>
      <c r="BE107" s="62"/>
      <c r="BF107" s="50"/>
      <c r="BG107" s="50">
        <f>E107+F107+G107+H107+I107+J107+K107+L107+M107+N107+O107+P107+Q107+R107+S107+T107+X107+Y107+Z107+AA107+AB107+AC107+AD107+AE107+AF107+AG107+AH107+AI107+AJ107+AK107+AL107+AM107+AN107+AO107+AP107+AQ107+AR107</f>
        <v>0</v>
      </c>
    </row>
    <row r="108" spans="1:59" ht="1.5" customHeight="1" hidden="1">
      <c r="A108" s="150"/>
      <c r="B108" s="135" t="s">
        <v>94</v>
      </c>
      <c r="C108" s="133" t="s">
        <v>159</v>
      </c>
      <c r="D108" s="28" t="s">
        <v>30</v>
      </c>
      <c r="E108" s="64"/>
      <c r="F108" s="64"/>
      <c r="G108" s="64"/>
      <c r="H108" s="64"/>
      <c r="I108" s="64"/>
      <c r="J108" s="64"/>
      <c r="K108" s="64"/>
      <c r="L108" s="84"/>
      <c r="M108" s="84"/>
      <c r="N108" s="84"/>
      <c r="O108" s="84"/>
      <c r="P108" s="34"/>
      <c r="Q108" s="34"/>
      <c r="R108" s="34"/>
      <c r="S108" s="87"/>
      <c r="T108" s="87"/>
      <c r="U108" s="60"/>
      <c r="V108" s="27"/>
      <c r="W108" s="27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64"/>
      <c r="AI108" s="64"/>
      <c r="AJ108" s="64"/>
      <c r="AK108" s="64"/>
      <c r="AL108" s="87"/>
      <c r="AM108" s="36"/>
      <c r="AN108" s="36"/>
      <c r="AO108" s="61"/>
      <c r="AP108" s="61"/>
      <c r="AQ108" s="61"/>
      <c r="AR108" s="61"/>
      <c r="AS108" s="61"/>
      <c r="AT108" s="30"/>
      <c r="AU108" s="30"/>
      <c r="AV108" s="40"/>
      <c r="AW108" s="31"/>
      <c r="AX108" s="31"/>
      <c r="AY108" s="31"/>
      <c r="AZ108" s="31"/>
      <c r="BA108" s="31"/>
      <c r="BB108" s="31"/>
      <c r="BC108" s="31"/>
      <c r="BD108" s="31"/>
      <c r="BE108" s="62"/>
      <c r="BF108" s="63">
        <f>SUM(X108:AQ108)</f>
        <v>0</v>
      </c>
      <c r="BG108" s="63"/>
    </row>
    <row r="109" spans="1:59" ht="19.5" customHeight="1" hidden="1">
      <c r="A109" s="150"/>
      <c r="B109" s="136"/>
      <c r="C109" s="134"/>
      <c r="D109" s="28" t="s">
        <v>31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63"/>
      <c r="Q109" s="63"/>
      <c r="R109" s="63"/>
      <c r="S109" s="61"/>
      <c r="T109" s="61"/>
      <c r="U109" s="60"/>
      <c r="V109" s="27"/>
      <c r="W109" s="27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7"/>
      <c r="AM109" s="87"/>
      <c r="AN109" s="87"/>
      <c r="AO109" s="61"/>
      <c r="AP109" s="61"/>
      <c r="AQ109" s="61"/>
      <c r="AR109" s="61"/>
      <c r="AS109" s="61"/>
      <c r="AT109" s="30"/>
      <c r="AU109" s="30"/>
      <c r="AV109" s="40"/>
      <c r="AW109" s="31"/>
      <c r="AX109" s="31"/>
      <c r="AY109" s="31"/>
      <c r="AZ109" s="31"/>
      <c r="BA109" s="31"/>
      <c r="BB109" s="31"/>
      <c r="BC109" s="31"/>
      <c r="BD109" s="31"/>
      <c r="BE109" s="62"/>
      <c r="BF109" s="63"/>
      <c r="BG109" s="63">
        <f>X109+Y109+Z109+AA109+AB109+AC109+AD109+AE109+AF109+AG109+AH109+AI109+AJ109+AK109+AL109+AM109+AN109+AO109+AP109+AQ109+AR109+E109+F109+G109+H109+I109+J109+K109+L109+M109+N109+O109+P109+Q109+R109+S109+T109</f>
        <v>0</v>
      </c>
    </row>
    <row r="110" spans="1:59" ht="17.25" customHeight="1" hidden="1">
      <c r="A110" s="150"/>
      <c r="B110" s="135" t="s">
        <v>118</v>
      </c>
      <c r="C110" s="133" t="s">
        <v>141</v>
      </c>
      <c r="D110" s="65" t="s">
        <v>30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63"/>
      <c r="Q110" s="63"/>
      <c r="R110" s="63"/>
      <c r="S110" s="61"/>
      <c r="T110" s="61"/>
      <c r="U110" s="60"/>
      <c r="V110" s="27"/>
      <c r="W110" s="27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7"/>
      <c r="AM110" s="87"/>
      <c r="AN110" s="87"/>
      <c r="AO110" s="61"/>
      <c r="AP110" s="61"/>
      <c r="AQ110" s="61"/>
      <c r="AR110" s="61"/>
      <c r="AS110" s="61"/>
      <c r="AT110" s="30"/>
      <c r="AU110" s="30"/>
      <c r="AV110" s="40"/>
      <c r="AW110" s="31"/>
      <c r="AX110" s="31"/>
      <c r="AY110" s="31"/>
      <c r="AZ110" s="31"/>
      <c r="BA110" s="31"/>
      <c r="BB110" s="31"/>
      <c r="BC110" s="31"/>
      <c r="BD110" s="31"/>
      <c r="BE110" s="62"/>
      <c r="BF110" s="63">
        <f>X110+Y110+Z110+AA110+AB110+AC110+AD110+AE110+AF110+AG110+AH110+AI110+AJ110+AK110+AL110+AM110+AN110+AO110+AP110+AQ110+AR110+E110+F110+G110+H110+I110+J110+K110+L110+M110+N110+O110+P110+Q110+R110+S110+T110</f>
        <v>0</v>
      </c>
      <c r="BG110" s="63"/>
    </row>
    <row r="111" spans="1:59" ht="16.5" customHeight="1" hidden="1">
      <c r="A111" s="150"/>
      <c r="B111" s="136"/>
      <c r="C111" s="134"/>
      <c r="D111" s="66" t="s">
        <v>31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63"/>
      <c r="Q111" s="63"/>
      <c r="R111" s="63"/>
      <c r="S111" s="61"/>
      <c r="T111" s="61"/>
      <c r="U111" s="60"/>
      <c r="V111" s="27"/>
      <c r="W111" s="27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7"/>
      <c r="AM111" s="87"/>
      <c r="AN111" s="87"/>
      <c r="AO111" s="61"/>
      <c r="AP111" s="61"/>
      <c r="AQ111" s="61"/>
      <c r="AR111" s="61"/>
      <c r="AS111" s="61"/>
      <c r="AT111" s="30"/>
      <c r="AU111" s="30"/>
      <c r="AV111" s="40"/>
      <c r="AW111" s="31"/>
      <c r="AX111" s="31"/>
      <c r="AY111" s="31"/>
      <c r="AZ111" s="31"/>
      <c r="BA111" s="31"/>
      <c r="BB111" s="31"/>
      <c r="BC111" s="31"/>
      <c r="BD111" s="31"/>
      <c r="BE111" s="62"/>
      <c r="BF111" s="63"/>
      <c r="BG111" s="63">
        <f>X111+Y111+Z111+AA111+AB111+AC111+AD111+AE111+AF111+AG111+AH111+AI111+AJ111+AK111+AL111+AM111+AN111+AO111+AP111+AQ111+AR111+E111+F111+G111+H111+I111+J111+K111+L111+M111+N111+O111+P111+Q111+R111+S111+T111</f>
        <v>0</v>
      </c>
    </row>
    <row r="112" spans="1:59" ht="15" customHeight="1" hidden="1">
      <c r="A112" s="150"/>
      <c r="B112" s="135" t="s">
        <v>143</v>
      </c>
      <c r="C112" s="133" t="s">
        <v>142</v>
      </c>
      <c r="D112" s="65" t="s">
        <v>30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63"/>
      <c r="Q112" s="63"/>
      <c r="R112" s="63"/>
      <c r="S112" s="61"/>
      <c r="T112" s="61"/>
      <c r="U112" s="60"/>
      <c r="V112" s="27"/>
      <c r="W112" s="27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7"/>
      <c r="AM112" s="87"/>
      <c r="AN112" s="87"/>
      <c r="AO112" s="61"/>
      <c r="AP112" s="61"/>
      <c r="AQ112" s="61"/>
      <c r="AR112" s="61"/>
      <c r="AS112" s="61"/>
      <c r="AT112" s="30"/>
      <c r="AU112" s="30"/>
      <c r="AV112" s="40"/>
      <c r="AW112" s="31"/>
      <c r="AX112" s="31"/>
      <c r="AY112" s="31"/>
      <c r="AZ112" s="31"/>
      <c r="BA112" s="31"/>
      <c r="BB112" s="31"/>
      <c r="BC112" s="31"/>
      <c r="BD112" s="31"/>
      <c r="BE112" s="62"/>
      <c r="BF112" s="63"/>
      <c r="BG112" s="63"/>
    </row>
    <row r="113" spans="1:59" ht="18" customHeight="1" hidden="1">
      <c r="A113" s="150"/>
      <c r="B113" s="136"/>
      <c r="C113" s="134"/>
      <c r="D113" s="66" t="s">
        <v>31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63"/>
      <c r="Q113" s="63"/>
      <c r="R113" s="63"/>
      <c r="S113" s="61"/>
      <c r="T113" s="61"/>
      <c r="U113" s="60"/>
      <c r="V113" s="27"/>
      <c r="W113" s="27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7"/>
      <c r="AM113" s="87"/>
      <c r="AN113" s="87"/>
      <c r="AO113" s="61"/>
      <c r="AP113" s="61"/>
      <c r="AQ113" s="61"/>
      <c r="AR113" s="61"/>
      <c r="AS113" s="61"/>
      <c r="AT113" s="30"/>
      <c r="AU113" s="30"/>
      <c r="AV113" s="40"/>
      <c r="AW113" s="31"/>
      <c r="AX113" s="31"/>
      <c r="AY113" s="31"/>
      <c r="AZ113" s="31"/>
      <c r="BA113" s="31"/>
      <c r="BB113" s="31"/>
      <c r="BC113" s="31"/>
      <c r="BD113" s="31"/>
      <c r="BE113" s="62"/>
      <c r="BF113" s="63"/>
      <c r="BG113" s="63"/>
    </row>
    <row r="114" spans="1:59" ht="14.25" customHeight="1" hidden="1">
      <c r="A114" s="150"/>
      <c r="B114" s="69" t="s">
        <v>169</v>
      </c>
      <c r="C114" s="82" t="s">
        <v>116</v>
      </c>
      <c r="D114" s="65" t="s">
        <v>30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63"/>
      <c r="Q114" s="63"/>
      <c r="R114" s="63"/>
      <c r="S114" s="61"/>
      <c r="T114" s="61"/>
      <c r="U114" s="60"/>
      <c r="V114" s="27"/>
      <c r="W114" s="27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61"/>
      <c r="AM114" s="61"/>
      <c r="AN114" s="61"/>
      <c r="AO114" s="61"/>
      <c r="AP114" s="61"/>
      <c r="AQ114" s="61"/>
      <c r="AR114" s="61"/>
      <c r="AS114" s="61"/>
      <c r="AT114" s="61"/>
      <c r="AU114" s="30"/>
      <c r="AV114" s="40"/>
      <c r="AW114" s="31"/>
      <c r="AX114" s="31"/>
      <c r="AY114" s="31"/>
      <c r="AZ114" s="31"/>
      <c r="BA114" s="31"/>
      <c r="BB114" s="31"/>
      <c r="BC114" s="31"/>
      <c r="BD114" s="31"/>
      <c r="BE114" s="62"/>
      <c r="BF114" s="63">
        <f>AS114+AT114+AU114</f>
        <v>0</v>
      </c>
      <c r="BG114" s="63"/>
    </row>
    <row r="115" spans="1:59" s="17" customFormat="1" ht="1.5" customHeight="1" hidden="1">
      <c r="A115" s="150"/>
      <c r="B115" s="144" t="s">
        <v>103</v>
      </c>
      <c r="C115" s="142" t="s">
        <v>119</v>
      </c>
      <c r="D115" s="53" t="s">
        <v>30</v>
      </c>
      <c r="E115" s="50">
        <f aca="true" t="shared" si="43" ref="E115:O115">E117</f>
        <v>0</v>
      </c>
      <c r="F115" s="50">
        <f t="shared" si="43"/>
        <v>0</v>
      </c>
      <c r="G115" s="50">
        <f t="shared" si="43"/>
        <v>0</v>
      </c>
      <c r="H115" s="50">
        <f t="shared" si="43"/>
        <v>0</v>
      </c>
      <c r="I115" s="50">
        <f t="shared" si="43"/>
        <v>0</v>
      </c>
      <c r="J115" s="50">
        <f t="shared" si="43"/>
        <v>0</v>
      </c>
      <c r="K115" s="50">
        <f t="shared" si="43"/>
        <v>0</v>
      </c>
      <c r="L115" s="50">
        <f t="shared" si="43"/>
        <v>0</v>
      </c>
      <c r="M115" s="50">
        <f t="shared" si="43"/>
        <v>0</v>
      </c>
      <c r="N115" s="50">
        <f t="shared" si="43"/>
        <v>0</v>
      </c>
      <c r="O115" s="50">
        <f t="shared" si="43"/>
        <v>0</v>
      </c>
      <c r="P115" s="50"/>
      <c r="Q115" s="50"/>
      <c r="R115" s="50"/>
      <c r="S115" s="52"/>
      <c r="T115" s="52"/>
      <c r="U115" s="60"/>
      <c r="V115" s="27"/>
      <c r="W115" s="27"/>
      <c r="X115" s="50">
        <f aca="true" t="shared" si="44" ref="X115:AK115">X117</f>
        <v>0</v>
      </c>
      <c r="Y115" s="50">
        <f t="shared" si="44"/>
        <v>0</v>
      </c>
      <c r="Z115" s="50">
        <f t="shared" si="44"/>
        <v>0</v>
      </c>
      <c r="AA115" s="50">
        <f t="shared" si="44"/>
        <v>0</v>
      </c>
      <c r="AB115" s="50">
        <f t="shared" si="44"/>
        <v>0</v>
      </c>
      <c r="AC115" s="50">
        <f t="shared" si="44"/>
        <v>0</v>
      </c>
      <c r="AD115" s="50">
        <f t="shared" si="44"/>
        <v>0</v>
      </c>
      <c r="AE115" s="50">
        <f t="shared" si="44"/>
        <v>0</v>
      </c>
      <c r="AF115" s="50">
        <f t="shared" si="44"/>
        <v>0</v>
      </c>
      <c r="AG115" s="50">
        <f t="shared" si="44"/>
        <v>0</v>
      </c>
      <c r="AH115" s="50">
        <f t="shared" si="44"/>
        <v>0</v>
      </c>
      <c r="AI115" s="50">
        <f t="shared" si="44"/>
        <v>0</v>
      </c>
      <c r="AJ115" s="50">
        <f t="shared" si="44"/>
        <v>0</v>
      </c>
      <c r="AK115" s="50">
        <f t="shared" si="44"/>
        <v>0</v>
      </c>
      <c r="AL115" s="52"/>
      <c r="AM115" s="52"/>
      <c r="AN115" s="52"/>
      <c r="AO115" s="61"/>
      <c r="AP115" s="52"/>
      <c r="AQ115" s="52"/>
      <c r="AR115" s="52"/>
      <c r="AS115" s="52"/>
      <c r="AT115" s="52"/>
      <c r="AU115" s="30"/>
      <c r="AV115" s="40"/>
      <c r="AW115" s="31"/>
      <c r="AX115" s="31"/>
      <c r="AY115" s="31"/>
      <c r="AZ115" s="31"/>
      <c r="BA115" s="31"/>
      <c r="BB115" s="31"/>
      <c r="BC115" s="31"/>
      <c r="BD115" s="31"/>
      <c r="BE115" s="71"/>
      <c r="BF115" s="50">
        <f>AR115+AQ115+AP115+AO115+AN115+AM115+AL115+AK115+AJ115+AI115+AH115+AG115+AF115+AE115+AD115+AC115+AB115+AA115+Z115+Y115+X115+E115+F115+G115+H115+I115+J115+K115+L115+M115+N115+O115+P115+Q115+R115+S115+T115</f>
        <v>0</v>
      </c>
      <c r="BG115" s="63"/>
    </row>
    <row r="116" spans="1:59" s="17" customFormat="1" ht="15.75" customHeight="1" hidden="1">
      <c r="A116" s="150"/>
      <c r="B116" s="145"/>
      <c r="C116" s="143"/>
      <c r="D116" s="53" t="s">
        <v>31</v>
      </c>
      <c r="E116" s="50">
        <f aca="true" t="shared" si="45" ref="E116:O116">E118</f>
        <v>0</v>
      </c>
      <c r="F116" s="50">
        <f t="shared" si="45"/>
        <v>0</v>
      </c>
      <c r="G116" s="50">
        <f t="shared" si="45"/>
        <v>0</v>
      </c>
      <c r="H116" s="50">
        <f t="shared" si="45"/>
        <v>0</v>
      </c>
      <c r="I116" s="50">
        <f t="shared" si="45"/>
        <v>0</v>
      </c>
      <c r="J116" s="50">
        <f t="shared" si="45"/>
        <v>0</v>
      </c>
      <c r="K116" s="50">
        <f t="shared" si="45"/>
        <v>0</v>
      </c>
      <c r="L116" s="50">
        <f t="shared" si="45"/>
        <v>0</v>
      </c>
      <c r="M116" s="50">
        <f t="shared" si="45"/>
        <v>0</v>
      </c>
      <c r="N116" s="50">
        <f t="shared" si="45"/>
        <v>0</v>
      </c>
      <c r="O116" s="50">
        <f t="shared" si="45"/>
        <v>0</v>
      </c>
      <c r="P116" s="50"/>
      <c r="Q116" s="50"/>
      <c r="R116" s="50"/>
      <c r="S116" s="52"/>
      <c r="T116" s="52"/>
      <c r="U116" s="60"/>
      <c r="V116" s="27"/>
      <c r="W116" s="27"/>
      <c r="X116" s="50">
        <f aca="true" t="shared" si="46" ref="X116:AK116">X118</f>
        <v>0</v>
      </c>
      <c r="Y116" s="50">
        <f t="shared" si="46"/>
        <v>0</v>
      </c>
      <c r="Z116" s="50">
        <f t="shared" si="46"/>
        <v>0</v>
      </c>
      <c r="AA116" s="50">
        <f t="shared" si="46"/>
        <v>0</v>
      </c>
      <c r="AB116" s="50">
        <f t="shared" si="46"/>
        <v>0</v>
      </c>
      <c r="AC116" s="50">
        <f t="shared" si="46"/>
        <v>0</v>
      </c>
      <c r="AD116" s="50">
        <f t="shared" si="46"/>
        <v>0</v>
      </c>
      <c r="AE116" s="50">
        <f t="shared" si="46"/>
        <v>0</v>
      </c>
      <c r="AF116" s="50">
        <f t="shared" si="46"/>
        <v>0</v>
      </c>
      <c r="AG116" s="50">
        <f t="shared" si="46"/>
        <v>0</v>
      </c>
      <c r="AH116" s="50">
        <f t="shared" si="46"/>
        <v>0</v>
      </c>
      <c r="AI116" s="50">
        <f t="shared" si="46"/>
        <v>0</v>
      </c>
      <c r="AJ116" s="50">
        <f t="shared" si="46"/>
        <v>0</v>
      </c>
      <c r="AK116" s="50">
        <f t="shared" si="46"/>
        <v>0</v>
      </c>
      <c r="AL116" s="52"/>
      <c r="AM116" s="52"/>
      <c r="AN116" s="52"/>
      <c r="AO116" s="61"/>
      <c r="AP116" s="61"/>
      <c r="AQ116" s="61"/>
      <c r="AR116" s="61"/>
      <c r="AS116" s="61"/>
      <c r="AT116" s="61"/>
      <c r="AU116" s="30"/>
      <c r="AV116" s="40"/>
      <c r="AW116" s="31"/>
      <c r="AX116" s="31"/>
      <c r="AY116" s="31"/>
      <c r="AZ116" s="31"/>
      <c r="BA116" s="31"/>
      <c r="BB116" s="31"/>
      <c r="BC116" s="31"/>
      <c r="BD116" s="31"/>
      <c r="BE116" s="71"/>
      <c r="BF116" s="63"/>
      <c r="BG116" s="50">
        <f>X116+AR116+AQ116+AP116+AO116+AN116+AM116+AL116+AK116+AJ116+AI116+AH116+AG116+AF116+AE116+AD116+AC116+AB116+AA116+Z116+Y116+E116+F116+G116+H116+I116+J116+K116+L116+M116+N116+O116+P116+Q116+R116+S116+T116</f>
        <v>0</v>
      </c>
    </row>
    <row r="117" spans="1:59" ht="21" customHeight="1" hidden="1">
      <c r="A117" s="150"/>
      <c r="B117" s="135" t="s">
        <v>104</v>
      </c>
      <c r="C117" s="133" t="s">
        <v>120</v>
      </c>
      <c r="D117" s="28" t="s">
        <v>30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63"/>
      <c r="Q117" s="63"/>
      <c r="R117" s="63"/>
      <c r="S117" s="61"/>
      <c r="T117" s="61"/>
      <c r="U117" s="60"/>
      <c r="V117" s="27"/>
      <c r="W117" s="27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61"/>
      <c r="AM117" s="61"/>
      <c r="AN117" s="61"/>
      <c r="AO117" s="61"/>
      <c r="AP117" s="61"/>
      <c r="AQ117" s="61"/>
      <c r="AR117" s="61"/>
      <c r="AS117" s="61"/>
      <c r="AT117" s="61"/>
      <c r="AU117" s="30"/>
      <c r="AV117" s="40"/>
      <c r="AW117" s="31"/>
      <c r="AX117" s="31"/>
      <c r="AY117" s="31"/>
      <c r="AZ117" s="31"/>
      <c r="BA117" s="31"/>
      <c r="BB117" s="31"/>
      <c r="BC117" s="31"/>
      <c r="BD117" s="31"/>
      <c r="BE117" s="62"/>
      <c r="BF117" s="78">
        <f>X117+Y117+Z117+AA117+AB117+AC117+AD117+AE117+AF117+AG117+AH117+AI117+AJ117+AK117+AL117+AM117+AN117+AO117+AP117+AQ117+AR117+E117+F117+G117+H117+I117+J117+K117+L117+M117+N117+O117+P117+Q117+R117+S117+T117</f>
        <v>0</v>
      </c>
      <c r="BG117" s="63"/>
    </row>
    <row r="118" spans="1:59" ht="15.75" customHeight="1" hidden="1">
      <c r="A118" s="150"/>
      <c r="B118" s="136"/>
      <c r="C118" s="134"/>
      <c r="D118" s="28" t="s">
        <v>31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63"/>
      <c r="Q118" s="63"/>
      <c r="R118" s="63"/>
      <c r="S118" s="61"/>
      <c r="T118" s="61"/>
      <c r="U118" s="60"/>
      <c r="V118" s="27"/>
      <c r="W118" s="27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61"/>
      <c r="AM118" s="61"/>
      <c r="AN118" s="61"/>
      <c r="AO118" s="61"/>
      <c r="AP118" s="61"/>
      <c r="AQ118" s="61"/>
      <c r="AR118" s="61"/>
      <c r="AS118" s="61"/>
      <c r="AT118" s="61"/>
      <c r="AU118" s="30"/>
      <c r="AV118" s="40"/>
      <c r="AW118" s="31"/>
      <c r="AX118" s="31"/>
      <c r="AY118" s="31"/>
      <c r="AZ118" s="31"/>
      <c r="BA118" s="31"/>
      <c r="BB118" s="31"/>
      <c r="BC118" s="31"/>
      <c r="BD118" s="31"/>
      <c r="BE118" s="62"/>
      <c r="BF118" s="63"/>
      <c r="BG118" s="63">
        <f>X118+Y118+Z118+AA118+AB118+AC118+AD118+AE118+AF118+AG118+AH118+AI118+AJ118+AK118+AL118+AM118+AN118+AO118+AP118+AQ118+AR118+E118+F118+G118+H118+I118+J118+K118+L118+M118+N118+O118+P118+Q118+R118+S118+T118</f>
        <v>0</v>
      </c>
    </row>
    <row r="119" spans="1:59" ht="17.25" customHeight="1" hidden="1">
      <c r="A119" s="150"/>
      <c r="B119" s="73" t="s">
        <v>121</v>
      </c>
      <c r="C119" s="77" t="s">
        <v>117</v>
      </c>
      <c r="D119" s="65" t="s">
        <v>30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3"/>
      <c r="Q119" s="63"/>
      <c r="R119" s="63"/>
      <c r="S119" s="61"/>
      <c r="T119" s="61"/>
      <c r="U119" s="60"/>
      <c r="V119" s="27"/>
      <c r="W119" s="27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1"/>
      <c r="AM119" s="61"/>
      <c r="AN119" s="61"/>
      <c r="AO119" s="61"/>
      <c r="AP119" s="61"/>
      <c r="AQ119" s="61"/>
      <c r="AR119" s="61"/>
      <c r="AS119" s="61"/>
      <c r="AT119" s="61"/>
      <c r="AU119" s="30"/>
      <c r="AV119" s="40"/>
      <c r="AW119" s="31"/>
      <c r="AX119" s="31"/>
      <c r="AY119" s="31"/>
      <c r="AZ119" s="31"/>
      <c r="BA119" s="31"/>
      <c r="BB119" s="31"/>
      <c r="BC119" s="31"/>
      <c r="BD119" s="31"/>
      <c r="BE119" s="62"/>
      <c r="BF119" s="63"/>
      <c r="BG119" s="63"/>
    </row>
    <row r="120" spans="1:59" ht="14.25" customHeight="1" hidden="1">
      <c r="A120" s="150"/>
      <c r="B120" s="144" t="s">
        <v>103</v>
      </c>
      <c r="C120" s="142" t="s">
        <v>122</v>
      </c>
      <c r="D120" s="53" t="s">
        <v>30</v>
      </c>
      <c r="E120" s="75">
        <f>E122</f>
        <v>0</v>
      </c>
      <c r="F120" s="75">
        <f aca="true" t="shared" si="47" ref="F120:O120">F122</f>
        <v>0</v>
      </c>
      <c r="G120" s="75">
        <f t="shared" si="47"/>
        <v>0</v>
      </c>
      <c r="H120" s="75">
        <f t="shared" si="47"/>
        <v>0</v>
      </c>
      <c r="I120" s="75">
        <f t="shared" si="47"/>
        <v>0</v>
      </c>
      <c r="J120" s="75">
        <f t="shared" si="47"/>
        <v>0</v>
      </c>
      <c r="K120" s="75">
        <f>K122</f>
        <v>0</v>
      </c>
      <c r="L120" s="75">
        <f t="shared" si="47"/>
        <v>0</v>
      </c>
      <c r="M120" s="75">
        <f t="shared" si="47"/>
        <v>0</v>
      </c>
      <c r="N120" s="75">
        <f t="shared" si="47"/>
        <v>0</v>
      </c>
      <c r="O120" s="75">
        <f t="shared" si="47"/>
        <v>0</v>
      </c>
      <c r="P120" s="75"/>
      <c r="Q120" s="75"/>
      <c r="R120" s="75"/>
      <c r="S120" s="76"/>
      <c r="T120" s="76"/>
      <c r="U120" s="60"/>
      <c r="V120" s="27"/>
      <c r="W120" s="27"/>
      <c r="X120" s="75">
        <f aca="true" t="shared" si="48" ref="X120:AK120">X122</f>
        <v>0</v>
      </c>
      <c r="Y120" s="75">
        <f t="shared" si="48"/>
        <v>0</v>
      </c>
      <c r="Z120" s="75">
        <f t="shared" si="48"/>
        <v>0</v>
      </c>
      <c r="AA120" s="75">
        <f t="shared" si="48"/>
        <v>0</v>
      </c>
      <c r="AB120" s="75">
        <f t="shared" si="48"/>
        <v>0</v>
      </c>
      <c r="AC120" s="75">
        <f t="shared" si="48"/>
        <v>0</v>
      </c>
      <c r="AD120" s="75">
        <f t="shared" si="48"/>
        <v>0</v>
      </c>
      <c r="AE120" s="75">
        <f t="shared" si="48"/>
        <v>0</v>
      </c>
      <c r="AF120" s="75">
        <f t="shared" si="48"/>
        <v>0</v>
      </c>
      <c r="AG120" s="75">
        <f t="shared" si="48"/>
        <v>0</v>
      </c>
      <c r="AH120" s="75">
        <f t="shared" si="48"/>
        <v>0</v>
      </c>
      <c r="AI120" s="75">
        <f t="shared" si="48"/>
        <v>0</v>
      </c>
      <c r="AJ120" s="75">
        <f t="shared" si="48"/>
        <v>0</v>
      </c>
      <c r="AK120" s="75">
        <f t="shared" si="48"/>
        <v>0</v>
      </c>
      <c r="AL120" s="76"/>
      <c r="AM120" s="76"/>
      <c r="AN120" s="76"/>
      <c r="AO120" s="76"/>
      <c r="AP120" s="76"/>
      <c r="AQ120" s="76"/>
      <c r="AR120" s="76"/>
      <c r="AS120" s="61"/>
      <c r="AT120" s="61"/>
      <c r="AU120" s="30"/>
      <c r="AV120" s="40"/>
      <c r="AW120" s="31"/>
      <c r="AX120" s="31"/>
      <c r="AY120" s="31"/>
      <c r="AZ120" s="31"/>
      <c r="BA120" s="31"/>
      <c r="BB120" s="31"/>
      <c r="BC120" s="31"/>
      <c r="BD120" s="31"/>
      <c r="BE120" s="62"/>
      <c r="BF120" s="63">
        <f>E120+F120+G120+H120+I120+J120+K120+L120+M120+N120+O120+P120+Q120+R120+S120+T120+X120+Y120+Z120+AA120+AB120+AC120+AD120+AE120+AF120+AG120+AH120+AI120+AJ120+AK120+AL120+AM120+AN120+AO120+AP120+AQ120+AR120</f>
        <v>0</v>
      </c>
      <c r="BG120" s="63"/>
    </row>
    <row r="121" spans="1:59" ht="15" customHeight="1" hidden="1">
      <c r="A121" s="150"/>
      <c r="B121" s="145"/>
      <c r="C121" s="143"/>
      <c r="D121" s="53" t="s">
        <v>31</v>
      </c>
      <c r="E121" s="75">
        <f>E123</f>
        <v>0</v>
      </c>
      <c r="F121" s="75">
        <f aca="true" t="shared" si="49" ref="F121:O121">F123</f>
        <v>0</v>
      </c>
      <c r="G121" s="75">
        <f t="shared" si="49"/>
        <v>0</v>
      </c>
      <c r="H121" s="75">
        <f t="shared" si="49"/>
        <v>0</v>
      </c>
      <c r="I121" s="75">
        <f t="shared" si="49"/>
        <v>0</v>
      </c>
      <c r="J121" s="75">
        <f t="shared" si="49"/>
        <v>0</v>
      </c>
      <c r="K121" s="75">
        <f>K123</f>
        <v>0</v>
      </c>
      <c r="L121" s="75">
        <f t="shared" si="49"/>
        <v>0</v>
      </c>
      <c r="M121" s="75">
        <f t="shared" si="49"/>
        <v>0</v>
      </c>
      <c r="N121" s="75">
        <f t="shared" si="49"/>
        <v>0</v>
      </c>
      <c r="O121" s="75">
        <f t="shared" si="49"/>
        <v>0</v>
      </c>
      <c r="P121" s="75"/>
      <c r="Q121" s="75"/>
      <c r="R121" s="75"/>
      <c r="S121" s="76"/>
      <c r="T121" s="76"/>
      <c r="U121" s="60"/>
      <c r="V121" s="27"/>
      <c r="W121" s="27"/>
      <c r="X121" s="75">
        <f aca="true" t="shared" si="50" ref="X121:AK121">X123</f>
        <v>0</v>
      </c>
      <c r="Y121" s="75">
        <f t="shared" si="50"/>
        <v>0</v>
      </c>
      <c r="Z121" s="75">
        <f t="shared" si="50"/>
        <v>0</v>
      </c>
      <c r="AA121" s="75">
        <f t="shared" si="50"/>
        <v>0</v>
      </c>
      <c r="AB121" s="75">
        <f t="shared" si="50"/>
        <v>0</v>
      </c>
      <c r="AC121" s="75">
        <f t="shared" si="50"/>
        <v>0</v>
      </c>
      <c r="AD121" s="75">
        <f t="shared" si="50"/>
        <v>0</v>
      </c>
      <c r="AE121" s="75">
        <f t="shared" si="50"/>
        <v>0</v>
      </c>
      <c r="AF121" s="75">
        <f t="shared" si="50"/>
        <v>0</v>
      </c>
      <c r="AG121" s="75">
        <f t="shared" si="50"/>
        <v>0</v>
      </c>
      <c r="AH121" s="75">
        <f t="shared" si="50"/>
        <v>0</v>
      </c>
      <c r="AI121" s="75">
        <f t="shared" si="50"/>
        <v>0</v>
      </c>
      <c r="AJ121" s="75">
        <f t="shared" si="50"/>
        <v>0</v>
      </c>
      <c r="AK121" s="75">
        <f t="shared" si="50"/>
        <v>0</v>
      </c>
      <c r="AL121" s="76"/>
      <c r="AM121" s="76"/>
      <c r="AN121" s="76"/>
      <c r="AO121" s="76"/>
      <c r="AP121" s="76"/>
      <c r="AQ121" s="76"/>
      <c r="AR121" s="76"/>
      <c r="AS121" s="61"/>
      <c r="AT121" s="61"/>
      <c r="AU121" s="30"/>
      <c r="AV121" s="40"/>
      <c r="AW121" s="31"/>
      <c r="AX121" s="31"/>
      <c r="AY121" s="31"/>
      <c r="AZ121" s="31"/>
      <c r="BA121" s="31"/>
      <c r="BB121" s="31"/>
      <c r="BC121" s="31"/>
      <c r="BD121" s="31"/>
      <c r="BE121" s="62"/>
      <c r="BF121" s="63"/>
      <c r="BG121" s="63">
        <f>E121+F121+G121+H121+I121+J121+K121+L121+M121+N121+O121+P121+Q121+R121+S121+T121+X121+Y121+Z121+AA121+AB121+AC121+AD121+AE121+AF121+AG121+AH121+AI121+AJ121+AK121+AL121+AM121+AN121+AO121+AP121+AQ121+AR121</f>
        <v>0</v>
      </c>
    </row>
    <row r="122" spans="1:59" ht="0.75" customHeight="1" hidden="1">
      <c r="A122" s="150"/>
      <c r="B122" s="135" t="s">
        <v>104</v>
      </c>
      <c r="C122" s="133" t="s">
        <v>145</v>
      </c>
      <c r="D122" s="28" t="s">
        <v>30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3"/>
      <c r="Q122" s="63"/>
      <c r="R122" s="63"/>
      <c r="S122" s="61"/>
      <c r="T122" s="61"/>
      <c r="U122" s="60"/>
      <c r="V122" s="27"/>
      <c r="W122" s="27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61"/>
      <c r="AM122" s="61"/>
      <c r="AN122" s="61"/>
      <c r="AO122" s="61"/>
      <c r="AP122" s="61"/>
      <c r="AQ122" s="61"/>
      <c r="AR122" s="61"/>
      <c r="AS122" s="61"/>
      <c r="AT122" s="61"/>
      <c r="AU122" s="30"/>
      <c r="AV122" s="40"/>
      <c r="AW122" s="31"/>
      <c r="AX122" s="31"/>
      <c r="AY122" s="31"/>
      <c r="AZ122" s="31"/>
      <c r="BA122" s="31"/>
      <c r="BB122" s="31"/>
      <c r="BC122" s="31"/>
      <c r="BD122" s="31"/>
      <c r="BE122" s="62"/>
      <c r="BF122" s="63">
        <f>X122+Y122+Z122+AA122+AB122+AC122+AD122+AE122+AF122+AG122+AH122+AI122+AJ122+AK122+AL122+AM122+AN122+AO122+AP122+AQ122+AR122+E122+F122+G122+H122+I122+J122+K122+L122+M122+N122+O122+P122+Q122+R122+S122+T122</f>
        <v>0</v>
      </c>
      <c r="BG122" s="63"/>
    </row>
    <row r="123" spans="1:59" ht="10.5" customHeight="1" hidden="1">
      <c r="A123" s="150"/>
      <c r="B123" s="136"/>
      <c r="C123" s="134"/>
      <c r="D123" s="28" t="s">
        <v>31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63"/>
      <c r="Q123" s="63"/>
      <c r="R123" s="63"/>
      <c r="S123" s="61"/>
      <c r="T123" s="61"/>
      <c r="U123" s="60"/>
      <c r="V123" s="27"/>
      <c r="W123" s="27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61"/>
      <c r="AM123" s="61"/>
      <c r="AN123" s="61"/>
      <c r="AO123" s="61"/>
      <c r="AP123" s="61"/>
      <c r="AQ123" s="61"/>
      <c r="AR123" s="61"/>
      <c r="AS123" s="61"/>
      <c r="AT123" s="61"/>
      <c r="AU123" s="30"/>
      <c r="AV123" s="40"/>
      <c r="AW123" s="31"/>
      <c r="AX123" s="31"/>
      <c r="AY123" s="31"/>
      <c r="AZ123" s="31"/>
      <c r="BA123" s="31"/>
      <c r="BB123" s="31"/>
      <c r="BC123" s="31"/>
      <c r="BD123" s="31"/>
      <c r="BE123" s="62"/>
      <c r="BF123" s="63"/>
      <c r="BG123" s="63">
        <f>X123+Y123+Z123+AR123+AQ123+AP123+AO123+AN123+AM123+AL123+AK123+AJ123+AI123+AH123+AG123+AF123+AE123+AD123+AC123+AB123+AA123+T123+S123+R123+Q123+P123+O123+N123+M123+L123+K123+J123+I123+H123+G123+F123+E123</f>
        <v>0</v>
      </c>
    </row>
    <row r="124" spans="1:59" ht="13.5" customHeight="1" hidden="1">
      <c r="A124" s="150"/>
      <c r="B124" s="73" t="s">
        <v>144</v>
      </c>
      <c r="C124" s="79" t="s">
        <v>116</v>
      </c>
      <c r="D124" s="65" t="s">
        <v>30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63"/>
      <c r="Q124" s="63"/>
      <c r="R124" s="63"/>
      <c r="S124" s="61"/>
      <c r="T124" s="61"/>
      <c r="U124" s="60"/>
      <c r="V124" s="27"/>
      <c r="W124" s="27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1"/>
      <c r="AM124" s="61"/>
      <c r="AN124" s="61"/>
      <c r="AO124" s="61"/>
      <c r="AP124" s="61"/>
      <c r="AQ124" s="61"/>
      <c r="AR124" s="61"/>
      <c r="AS124" s="61"/>
      <c r="AT124" s="61"/>
      <c r="AU124" s="30"/>
      <c r="AV124" s="40"/>
      <c r="AW124" s="31"/>
      <c r="AX124" s="31"/>
      <c r="AY124" s="31"/>
      <c r="AZ124" s="31"/>
      <c r="BA124" s="31"/>
      <c r="BB124" s="31"/>
      <c r="BC124" s="31"/>
      <c r="BD124" s="31"/>
      <c r="BE124" s="62"/>
      <c r="BF124" s="63">
        <f>AU124+AV124</f>
        <v>0</v>
      </c>
      <c r="BG124" s="63"/>
    </row>
    <row r="125" spans="1:59" ht="0.75" customHeight="1" hidden="1">
      <c r="A125" s="150"/>
      <c r="B125" s="144" t="s">
        <v>124</v>
      </c>
      <c r="C125" s="142" t="s">
        <v>123</v>
      </c>
      <c r="D125" s="53" t="s">
        <v>30</v>
      </c>
      <c r="E125" s="63">
        <f aca="true" t="shared" si="51" ref="E125:O125">E127+E129+E131+E133+E135+E137</f>
        <v>0</v>
      </c>
      <c r="F125" s="63">
        <f t="shared" si="51"/>
        <v>0</v>
      </c>
      <c r="G125" s="63">
        <f t="shared" si="51"/>
        <v>0</v>
      </c>
      <c r="H125" s="63">
        <f t="shared" si="51"/>
        <v>0</v>
      </c>
      <c r="I125" s="63">
        <f t="shared" si="51"/>
        <v>0</v>
      </c>
      <c r="J125" s="63">
        <f t="shared" si="51"/>
        <v>0</v>
      </c>
      <c r="K125" s="63">
        <f t="shared" si="51"/>
        <v>0</v>
      </c>
      <c r="L125" s="63">
        <f t="shared" si="51"/>
        <v>0</v>
      </c>
      <c r="M125" s="63">
        <f t="shared" si="51"/>
        <v>0</v>
      </c>
      <c r="N125" s="63">
        <f t="shared" si="51"/>
        <v>0</v>
      </c>
      <c r="O125" s="63">
        <f t="shared" si="51"/>
        <v>0</v>
      </c>
      <c r="P125" s="63"/>
      <c r="Q125" s="63"/>
      <c r="R125" s="63"/>
      <c r="S125" s="61"/>
      <c r="T125" s="61"/>
      <c r="U125" s="60"/>
      <c r="V125" s="27"/>
      <c r="W125" s="27"/>
      <c r="X125" s="63">
        <f aca="true" t="shared" si="52" ref="X125:AK125">X127+X129+X131+X133+X135+X137</f>
        <v>0</v>
      </c>
      <c r="Y125" s="63">
        <f t="shared" si="52"/>
        <v>0</v>
      </c>
      <c r="Z125" s="63">
        <f t="shared" si="52"/>
        <v>0</v>
      </c>
      <c r="AA125" s="63">
        <f t="shared" si="52"/>
        <v>0</v>
      </c>
      <c r="AB125" s="63">
        <f t="shared" si="52"/>
        <v>0</v>
      </c>
      <c r="AC125" s="63">
        <f t="shared" si="52"/>
        <v>0</v>
      </c>
      <c r="AD125" s="63">
        <f t="shared" si="52"/>
        <v>0</v>
      </c>
      <c r="AE125" s="63">
        <f t="shared" si="52"/>
        <v>0</v>
      </c>
      <c r="AF125" s="63">
        <f t="shared" si="52"/>
        <v>0</v>
      </c>
      <c r="AG125" s="63">
        <f t="shared" si="52"/>
        <v>0</v>
      </c>
      <c r="AH125" s="63">
        <f t="shared" si="52"/>
        <v>0</v>
      </c>
      <c r="AI125" s="63">
        <f t="shared" si="52"/>
        <v>0</v>
      </c>
      <c r="AJ125" s="63">
        <f t="shared" si="52"/>
        <v>0</v>
      </c>
      <c r="AK125" s="63">
        <f t="shared" si="52"/>
        <v>0</v>
      </c>
      <c r="AL125" s="61"/>
      <c r="AM125" s="61"/>
      <c r="AN125" s="61"/>
      <c r="AO125" s="61"/>
      <c r="AP125" s="61"/>
      <c r="AQ125" s="61"/>
      <c r="AR125" s="61"/>
      <c r="AS125" s="61"/>
      <c r="AT125" s="61"/>
      <c r="AU125" s="30"/>
      <c r="AV125" s="40"/>
      <c r="AW125" s="31"/>
      <c r="AX125" s="31"/>
      <c r="AY125" s="31"/>
      <c r="AZ125" s="31"/>
      <c r="BA125" s="31"/>
      <c r="BB125" s="31"/>
      <c r="BC125" s="31"/>
      <c r="BD125" s="31"/>
      <c r="BE125" s="62"/>
      <c r="BF125" s="63">
        <f>AR125+AQ125+AP125+AO125+AN125+AM125+AL125+AK125+AJ125+AI125+AH125+AG125+AF125+AE125+AD125+AC125+AB125+AA125+Z125+Y125+X125+T125+S125+R125+Q125+P125+O125+N125+M125+L125+K125+J125+I125+H125+G125+F125+E125</f>
        <v>0</v>
      </c>
      <c r="BG125" s="63"/>
    </row>
    <row r="126" spans="1:59" ht="9.75" customHeight="1" hidden="1">
      <c r="A126" s="150"/>
      <c r="B126" s="145"/>
      <c r="C126" s="143"/>
      <c r="D126" s="53" t="s">
        <v>31</v>
      </c>
      <c r="E126" s="63">
        <f aca="true" t="shared" si="53" ref="E126:O126">E128+E130+E132+E134+E136+E138</f>
        <v>0</v>
      </c>
      <c r="F126" s="63">
        <f t="shared" si="53"/>
        <v>0</v>
      </c>
      <c r="G126" s="63">
        <f t="shared" si="53"/>
        <v>0</v>
      </c>
      <c r="H126" s="63">
        <f t="shared" si="53"/>
        <v>0</v>
      </c>
      <c r="I126" s="63">
        <f t="shared" si="53"/>
        <v>0</v>
      </c>
      <c r="J126" s="63">
        <f t="shared" si="53"/>
        <v>0</v>
      </c>
      <c r="K126" s="63">
        <f t="shared" si="53"/>
        <v>0</v>
      </c>
      <c r="L126" s="63">
        <f t="shared" si="53"/>
        <v>0</v>
      </c>
      <c r="M126" s="63">
        <f t="shared" si="53"/>
        <v>0</v>
      </c>
      <c r="N126" s="63">
        <f t="shared" si="53"/>
        <v>0</v>
      </c>
      <c r="O126" s="63">
        <f t="shared" si="53"/>
        <v>0</v>
      </c>
      <c r="P126" s="63"/>
      <c r="Q126" s="63"/>
      <c r="R126" s="63"/>
      <c r="S126" s="61"/>
      <c r="T126" s="61"/>
      <c r="U126" s="60"/>
      <c r="V126" s="27"/>
      <c r="W126" s="27"/>
      <c r="X126" s="63">
        <f aca="true" t="shared" si="54" ref="X126:AK126">X128+X130+X132+X134+X136+X138</f>
        <v>0</v>
      </c>
      <c r="Y126" s="63">
        <f t="shared" si="54"/>
        <v>0</v>
      </c>
      <c r="Z126" s="63">
        <f t="shared" si="54"/>
        <v>0</v>
      </c>
      <c r="AA126" s="63">
        <f t="shared" si="54"/>
        <v>0</v>
      </c>
      <c r="AB126" s="63">
        <f t="shared" si="54"/>
        <v>0</v>
      </c>
      <c r="AC126" s="63">
        <f t="shared" si="54"/>
        <v>0</v>
      </c>
      <c r="AD126" s="63">
        <f t="shared" si="54"/>
        <v>0</v>
      </c>
      <c r="AE126" s="63">
        <f t="shared" si="54"/>
        <v>0</v>
      </c>
      <c r="AF126" s="63">
        <f t="shared" si="54"/>
        <v>0</v>
      </c>
      <c r="AG126" s="63">
        <f t="shared" si="54"/>
        <v>0</v>
      </c>
      <c r="AH126" s="63">
        <f t="shared" si="54"/>
        <v>0</v>
      </c>
      <c r="AI126" s="63">
        <f t="shared" si="54"/>
        <v>0</v>
      </c>
      <c r="AJ126" s="63">
        <f t="shared" si="54"/>
        <v>0</v>
      </c>
      <c r="AK126" s="63">
        <f t="shared" si="54"/>
        <v>0</v>
      </c>
      <c r="AL126" s="61"/>
      <c r="AM126" s="61"/>
      <c r="AN126" s="61"/>
      <c r="AO126" s="61"/>
      <c r="AP126" s="61"/>
      <c r="AQ126" s="61"/>
      <c r="AR126" s="61"/>
      <c r="AS126" s="61"/>
      <c r="AT126" s="61"/>
      <c r="AU126" s="30"/>
      <c r="AV126" s="40"/>
      <c r="AW126" s="31"/>
      <c r="AX126" s="31"/>
      <c r="AY126" s="31"/>
      <c r="AZ126" s="31"/>
      <c r="BA126" s="31"/>
      <c r="BB126" s="31"/>
      <c r="BC126" s="31"/>
      <c r="BD126" s="31"/>
      <c r="BE126" s="62"/>
      <c r="BF126" s="63"/>
      <c r="BG126" s="63">
        <f>AR126+AQ126+AP126+AO126+AN126+AM126+AL126+AK126+AJ126+AI126+AH126+AG126+AF126+AE126+AD126+AC126+AB126+AA126+Z126+Y126+X126+T126+S126+R126+Q126+P126+O126+N126+M126+L126+K126+J126+I126+H126+G126+F126+E126</f>
        <v>0</v>
      </c>
    </row>
    <row r="127" spans="1:59" ht="10.5" customHeight="1" hidden="1">
      <c r="A127" s="150"/>
      <c r="B127" s="135" t="s">
        <v>127</v>
      </c>
      <c r="C127" s="133" t="s">
        <v>125</v>
      </c>
      <c r="D127" s="28" t="s">
        <v>30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63"/>
      <c r="Q127" s="63"/>
      <c r="R127" s="63"/>
      <c r="S127" s="61"/>
      <c r="T127" s="61"/>
      <c r="U127" s="60"/>
      <c r="V127" s="27"/>
      <c r="W127" s="27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61"/>
      <c r="AM127" s="61"/>
      <c r="AN127" s="61"/>
      <c r="AO127" s="61"/>
      <c r="AP127" s="61"/>
      <c r="AQ127" s="61"/>
      <c r="AR127" s="61"/>
      <c r="AS127" s="61"/>
      <c r="AT127" s="61"/>
      <c r="AU127" s="30"/>
      <c r="AV127" s="40"/>
      <c r="AW127" s="31"/>
      <c r="AX127" s="31"/>
      <c r="AY127" s="31"/>
      <c r="AZ127" s="31"/>
      <c r="BA127" s="31"/>
      <c r="BB127" s="31"/>
      <c r="BC127" s="31"/>
      <c r="BD127" s="31"/>
      <c r="BE127" s="62"/>
      <c r="BF127" s="63">
        <f>X127+Y127+Z127+AR127+AQ127+AP127+AO127+AN127+AM127+AL127+AK127+AJ127+AI127+AH127+AG127+AF127+AE127+AD127+AC127+AB127+AA127+T127+S127+R127+Q127+P127+O127+N127+M127+L127+K127+J127+I127+H127+G127+F127+E127</f>
        <v>0</v>
      </c>
      <c r="BG127" s="63"/>
    </row>
    <row r="128" spans="1:59" ht="11.25" customHeight="1" hidden="1">
      <c r="A128" s="150"/>
      <c r="B128" s="139"/>
      <c r="C128" s="146"/>
      <c r="D128" s="28" t="s">
        <v>31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63"/>
      <c r="Q128" s="63"/>
      <c r="R128" s="63"/>
      <c r="S128" s="61"/>
      <c r="T128" s="61"/>
      <c r="U128" s="60"/>
      <c r="V128" s="27"/>
      <c r="W128" s="27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61"/>
      <c r="AM128" s="61"/>
      <c r="AN128" s="61"/>
      <c r="AO128" s="61"/>
      <c r="AP128" s="61"/>
      <c r="AQ128" s="61"/>
      <c r="AR128" s="61"/>
      <c r="AS128" s="61"/>
      <c r="AT128" s="61"/>
      <c r="AU128" s="30"/>
      <c r="AV128" s="40"/>
      <c r="AW128" s="31"/>
      <c r="AX128" s="31"/>
      <c r="AY128" s="31"/>
      <c r="AZ128" s="31"/>
      <c r="BA128" s="31"/>
      <c r="BB128" s="31"/>
      <c r="BC128" s="31"/>
      <c r="BD128" s="31"/>
      <c r="BE128" s="62"/>
      <c r="BF128" s="63"/>
      <c r="BG128" s="63">
        <f>AR128+AQ128+AP128+AO128+AN128+AM128+AL128+AK128+AJ128+AI128+AH128+AG128+AF128+AE128+AD128+AC128+AB128+AA128+Z128+Y128+X128+E128+F128+G128+H128+I128+J128+K128+L128+M128+N128+O128+P128+Q128+R128+S128+T128</f>
        <v>0</v>
      </c>
    </row>
    <row r="129" spans="1:59" ht="10.5" customHeight="1" hidden="1">
      <c r="A129" s="150"/>
      <c r="B129" s="137" t="s">
        <v>128</v>
      </c>
      <c r="C129" s="113" t="s">
        <v>126</v>
      </c>
      <c r="D129" s="28" t="s">
        <v>30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63"/>
      <c r="Q129" s="63"/>
      <c r="R129" s="63"/>
      <c r="S129" s="61"/>
      <c r="T129" s="61"/>
      <c r="U129" s="60"/>
      <c r="V129" s="27"/>
      <c r="W129" s="27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61"/>
      <c r="AM129" s="61"/>
      <c r="AN129" s="61"/>
      <c r="AO129" s="61"/>
      <c r="AP129" s="61"/>
      <c r="AQ129" s="61"/>
      <c r="AR129" s="61"/>
      <c r="AS129" s="61"/>
      <c r="AT129" s="61"/>
      <c r="AU129" s="30"/>
      <c r="AV129" s="40"/>
      <c r="AW129" s="31"/>
      <c r="AX129" s="31"/>
      <c r="AY129" s="31"/>
      <c r="AZ129" s="31"/>
      <c r="BA129" s="31"/>
      <c r="BB129" s="31"/>
      <c r="BC129" s="31"/>
      <c r="BD129" s="31"/>
      <c r="BE129" s="62"/>
      <c r="BF129" s="63">
        <f>AR129+AQ129+AP129+AO129+AN129+AM129+AL129+AK129+AJ129+AI129+AH129+AG129+AF129+AE129+AD129+AC129+AB129+AA129+Z129+Y129+X129+T129+S129+R129+Q129+P129+O129+N129+M129+L129+K129+J129+I129+H129+G129+F129+E129</f>
        <v>0</v>
      </c>
      <c r="BG129" s="63"/>
    </row>
    <row r="130" spans="1:59" ht="10.5" customHeight="1" hidden="1">
      <c r="A130" s="150"/>
      <c r="B130" s="138"/>
      <c r="C130" s="114"/>
      <c r="D130" s="28" t="s">
        <v>31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63"/>
      <c r="Q130" s="63"/>
      <c r="R130" s="63"/>
      <c r="S130" s="61"/>
      <c r="T130" s="61"/>
      <c r="U130" s="60"/>
      <c r="V130" s="27"/>
      <c r="W130" s="27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61"/>
      <c r="AM130" s="61"/>
      <c r="AN130" s="61"/>
      <c r="AO130" s="61"/>
      <c r="AP130" s="61"/>
      <c r="AQ130" s="61"/>
      <c r="AR130" s="61"/>
      <c r="AS130" s="61"/>
      <c r="AT130" s="61"/>
      <c r="AU130" s="30"/>
      <c r="AV130" s="40"/>
      <c r="AW130" s="31"/>
      <c r="AX130" s="31"/>
      <c r="AY130" s="31"/>
      <c r="AZ130" s="31"/>
      <c r="BA130" s="31"/>
      <c r="BB130" s="31"/>
      <c r="BC130" s="31"/>
      <c r="BD130" s="31"/>
      <c r="BE130" s="62"/>
      <c r="BF130" s="63"/>
      <c r="BG130" s="63">
        <f>AR130+AQ130+AP130+AO130+AN130+AM130+AL130+AK130+AJ130+AI130+AH130+AG130+AF130+AE130+AD130+AC130+AB130+AA130+Z130+Y130+X130+T130+S130+R130+Q130+P130+O130+N130+M130+L130+K130+J130+I130+H130+G130+F130+E130</f>
        <v>0</v>
      </c>
    </row>
    <row r="131" spans="1:59" ht="11.25" customHeight="1" hidden="1">
      <c r="A131" s="150"/>
      <c r="B131" s="137" t="s">
        <v>130</v>
      </c>
      <c r="C131" s="137" t="s">
        <v>129</v>
      </c>
      <c r="D131" s="28" t="s">
        <v>30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63"/>
      <c r="Q131" s="63"/>
      <c r="R131" s="63"/>
      <c r="S131" s="61"/>
      <c r="T131" s="61"/>
      <c r="U131" s="60"/>
      <c r="V131" s="27"/>
      <c r="W131" s="2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61"/>
      <c r="AM131" s="61"/>
      <c r="AN131" s="61"/>
      <c r="AO131" s="61"/>
      <c r="AP131" s="61"/>
      <c r="AQ131" s="61"/>
      <c r="AR131" s="61"/>
      <c r="AS131" s="61"/>
      <c r="AT131" s="61"/>
      <c r="AU131" s="30"/>
      <c r="AV131" s="40"/>
      <c r="AW131" s="31"/>
      <c r="AX131" s="31"/>
      <c r="AY131" s="31"/>
      <c r="AZ131" s="31"/>
      <c r="BA131" s="31"/>
      <c r="BB131" s="31"/>
      <c r="BC131" s="31"/>
      <c r="BD131" s="31"/>
      <c r="BE131" s="62"/>
      <c r="BF131" s="63">
        <f>AR131+AQ131+AP131+AO131+AN131+AM131+AL131+AK131+AJ131+AI131+AH131+AG131+AF131+AE131+AD131+AC131+AB131+AA131+Z131+Y131+X131+T131+S131+R131+Q131+P131+O131+N131+M131+L131+K131+J131+I131+H131+G131+F131+E131</f>
        <v>0</v>
      </c>
      <c r="BG131" s="63"/>
    </row>
    <row r="132" spans="1:59" ht="12.75" customHeight="1" hidden="1">
      <c r="A132" s="150"/>
      <c r="B132" s="138"/>
      <c r="C132" s="138"/>
      <c r="D132" s="28" t="s">
        <v>31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63"/>
      <c r="Q132" s="63"/>
      <c r="R132" s="63"/>
      <c r="S132" s="61"/>
      <c r="T132" s="61"/>
      <c r="U132" s="60"/>
      <c r="V132" s="27"/>
      <c r="W132" s="27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61"/>
      <c r="AM132" s="61"/>
      <c r="AN132" s="61"/>
      <c r="AO132" s="61"/>
      <c r="AP132" s="61"/>
      <c r="AQ132" s="61"/>
      <c r="AR132" s="61"/>
      <c r="AS132" s="61"/>
      <c r="AT132" s="61"/>
      <c r="AU132" s="30"/>
      <c r="AV132" s="40"/>
      <c r="AW132" s="31"/>
      <c r="AX132" s="31"/>
      <c r="AY132" s="31"/>
      <c r="AZ132" s="31"/>
      <c r="BA132" s="31"/>
      <c r="BB132" s="31"/>
      <c r="BC132" s="31"/>
      <c r="BD132" s="31"/>
      <c r="BE132" s="62"/>
      <c r="BF132" s="63"/>
      <c r="BG132" s="63">
        <f>AR132+AQ132+AP132+AO132+AN132+AM132+AL132+AK132+AJ132+AI132+AH132+AG132+AF132+AE132+AD132+AC132+AB132+AA132+Z132+Y132+X132+T132+S132+R132+Q132+P132+O132+N132+M132+L132+K132+J132+I132+H132+G132+F132+E132</f>
        <v>0</v>
      </c>
    </row>
    <row r="133" spans="1:59" ht="12.75" customHeight="1" hidden="1">
      <c r="A133" s="150"/>
      <c r="B133" s="137" t="s">
        <v>133</v>
      </c>
      <c r="C133" s="137" t="s">
        <v>131</v>
      </c>
      <c r="D133" s="28" t="s">
        <v>30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63"/>
      <c r="Q133" s="63"/>
      <c r="R133" s="63"/>
      <c r="S133" s="61"/>
      <c r="T133" s="61"/>
      <c r="U133" s="60"/>
      <c r="V133" s="27"/>
      <c r="W133" s="27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61"/>
      <c r="AM133" s="61"/>
      <c r="AN133" s="61"/>
      <c r="AO133" s="61"/>
      <c r="AP133" s="61"/>
      <c r="AQ133" s="61"/>
      <c r="AR133" s="61"/>
      <c r="AS133" s="61"/>
      <c r="AT133" s="61"/>
      <c r="AU133" s="30"/>
      <c r="AV133" s="40"/>
      <c r="AW133" s="31"/>
      <c r="AX133" s="31"/>
      <c r="AY133" s="31"/>
      <c r="AZ133" s="31"/>
      <c r="BA133" s="31"/>
      <c r="BB133" s="31"/>
      <c r="BC133" s="31"/>
      <c r="BD133" s="31"/>
      <c r="BE133" s="62"/>
      <c r="BF133" s="63">
        <f>AR133+AQ133+AP133+AO133+AN133+AM133+AL133+AK133+AJ133+AI133+AH133+AG133+AF133+AE133+AD133+AC133+AB133+AA133+Z133+Y133+X133+T133+S133+R133+Q133+P133+O133+N133+M133+L133+K133+J133+I133+H133+G133+F133+E133</f>
        <v>0</v>
      </c>
      <c r="BG133" s="63"/>
    </row>
    <row r="134" spans="1:59" ht="12" customHeight="1" hidden="1">
      <c r="A134" s="150"/>
      <c r="B134" s="138"/>
      <c r="C134" s="138"/>
      <c r="D134" s="28" t="s">
        <v>31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63"/>
      <c r="Q134" s="63"/>
      <c r="R134" s="63"/>
      <c r="S134" s="61"/>
      <c r="T134" s="61"/>
      <c r="U134" s="60"/>
      <c r="V134" s="27"/>
      <c r="W134" s="27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61"/>
      <c r="AM134" s="61"/>
      <c r="AN134" s="61"/>
      <c r="AO134" s="61"/>
      <c r="AP134" s="61"/>
      <c r="AQ134" s="61"/>
      <c r="AR134" s="61"/>
      <c r="AS134" s="61"/>
      <c r="AT134" s="61"/>
      <c r="AU134" s="30"/>
      <c r="AV134" s="40"/>
      <c r="AW134" s="31"/>
      <c r="AX134" s="31"/>
      <c r="AY134" s="31"/>
      <c r="AZ134" s="31"/>
      <c r="BA134" s="31"/>
      <c r="BB134" s="31"/>
      <c r="BC134" s="31"/>
      <c r="BD134" s="31"/>
      <c r="BE134" s="62"/>
      <c r="BF134" s="63"/>
      <c r="BG134" s="63">
        <f>AR134+AQ134+AP134+AO134+AN134+AM134+AL134+AK134+AJ134+AI134+AH134+AG134+AF134+AE134+AD134+AC134+AB134+AA134+Z134+Y134+X134+T134+S134+R134+Q134+P134+O134+N134+M134+L134+K134+J134+I134+H134+G134+F134+E134</f>
        <v>0</v>
      </c>
    </row>
    <row r="135" spans="1:59" ht="12" customHeight="1" hidden="1">
      <c r="A135" s="150"/>
      <c r="B135" s="137" t="s">
        <v>134</v>
      </c>
      <c r="C135" s="137" t="s">
        <v>132</v>
      </c>
      <c r="D135" s="28" t="s">
        <v>30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63"/>
      <c r="Q135" s="63"/>
      <c r="R135" s="63"/>
      <c r="S135" s="61"/>
      <c r="T135" s="61"/>
      <c r="U135" s="60"/>
      <c r="V135" s="27"/>
      <c r="W135" s="27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61"/>
      <c r="AM135" s="61"/>
      <c r="AN135" s="61"/>
      <c r="AO135" s="61"/>
      <c r="AP135" s="61"/>
      <c r="AQ135" s="61"/>
      <c r="AR135" s="61"/>
      <c r="AS135" s="61"/>
      <c r="AT135" s="61"/>
      <c r="AU135" s="30"/>
      <c r="AV135" s="40"/>
      <c r="AW135" s="31"/>
      <c r="AX135" s="31"/>
      <c r="AY135" s="31"/>
      <c r="AZ135" s="31"/>
      <c r="BA135" s="31"/>
      <c r="BB135" s="31"/>
      <c r="BC135" s="31"/>
      <c r="BD135" s="31"/>
      <c r="BE135" s="62"/>
      <c r="BF135" s="63">
        <f>AR135+AQ135+AP135+AO135+AN135+AM135+AL135+AK135+AJ135+AI135+AH135+AG135+AF135+AE135+AD135+AC135+AB135+AA135+Z135+Y135+X135+T135+S135+R135+Q135+P135+O135+N135+M135+L135+K135+J135+I135+H135+G135+F135+E135</f>
        <v>0</v>
      </c>
      <c r="BG135" s="63"/>
    </row>
    <row r="136" spans="1:59" ht="12" customHeight="1" hidden="1">
      <c r="A136" s="150"/>
      <c r="B136" s="138"/>
      <c r="C136" s="138"/>
      <c r="D136" s="28" t="s">
        <v>31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63"/>
      <c r="Q136" s="63"/>
      <c r="R136" s="63"/>
      <c r="S136" s="61"/>
      <c r="T136" s="61"/>
      <c r="U136" s="60"/>
      <c r="V136" s="27"/>
      <c r="W136" s="27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61"/>
      <c r="AM136" s="61"/>
      <c r="AN136" s="61"/>
      <c r="AO136" s="61"/>
      <c r="AP136" s="61"/>
      <c r="AQ136" s="61"/>
      <c r="AR136" s="61"/>
      <c r="AS136" s="61"/>
      <c r="AT136" s="61"/>
      <c r="AU136" s="30"/>
      <c r="AV136" s="40"/>
      <c r="AW136" s="31"/>
      <c r="AX136" s="31"/>
      <c r="AY136" s="31"/>
      <c r="AZ136" s="31"/>
      <c r="BA136" s="31"/>
      <c r="BB136" s="31"/>
      <c r="BC136" s="31"/>
      <c r="BD136" s="31"/>
      <c r="BE136" s="62"/>
      <c r="BF136" s="63"/>
      <c r="BG136" s="63">
        <f>AR136+AQ136+AP136+AO136+AN136+AM136+AL136+AK136+AJ136+AI136+AH136+AG136+AF136+AE136+AD136+AC136+AB136+AA136+Z136+Y136+X136+T136+S136+R136+Q136+P136+O136+N136+M136+L136+K136+J136+I136+H136+G136+F136+E136</f>
        <v>0</v>
      </c>
    </row>
    <row r="137" spans="1:59" ht="11.25" customHeight="1" hidden="1">
      <c r="A137" s="150"/>
      <c r="B137" s="137" t="s">
        <v>136</v>
      </c>
      <c r="C137" s="113" t="s">
        <v>135</v>
      </c>
      <c r="D137" s="28" t="s">
        <v>30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63"/>
      <c r="Q137" s="63"/>
      <c r="R137" s="63"/>
      <c r="S137" s="61"/>
      <c r="T137" s="61"/>
      <c r="U137" s="60"/>
      <c r="V137" s="27"/>
      <c r="W137" s="27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61"/>
      <c r="AM137" s="61"/>
      <c r="AN137" s="61"/>
      <c r="AO137" s="61"/>
      <c r="AP137" s="61"/>
      <c r="AQ137" s="61"/>
      <c r="AR137" s="61"/>
      <c r="AS137" s="61"/>
      <c r="AT137" s="61"/>
      <c r="AU137" s="30"/>
      <c r="AV137" s="40"/>
      <c r="AW137" s="31"/>
      <c r="AX137" s="31"/>
      <c r="AY137" s="31"/>
      <c r="AZ137" s="31"/>
      <c r="BA137" s="31"/>
      <c r="BB137" s="31"/>
      <c r="BC137" s="31"/>
      <c r="BD137" s="31"/>
      <c r="BE137" s="62"/>
      <c r="BF137" s="63">
        <f>AR137+AQ137+AP137+AO137+AN137+AM137+AL137+AK137+AJ137+AI137+AH137+AG137+AF137+AE137+AD137+AC137+AB137+AA137+Z137+Y137+X137+T137+S137+R137+Q137+P137+O137+N137+M137+L137+K137+J137+I137+H137+G137+F137+E137</f>
        <v>0</v>
      </c>
      <c r="BG137" s="63"/>
    </row>
    <row r="138" spans="1:59" ht="13.5" customHeight="1" hidden="1">
      <c r="A138" s="150"/>
      <c r="B138" s="138"/>
      <c r="C138" s="114"/>
      <c r="D138" s="28" t="s">
        <v>31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63"/>
      <c r="Q138" s="63"/>
      <c r="R138" s="63"/>
      <c r="S138" s="61"/>
      <c r="T138" s="61"/>
      <c r="U138" s="60"/>
      <c r="V138" s="27"/>
      <c r="W138" s="27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61"/>
      <c r="AM138" s="61"/>
      <c r="AN138" s="61"/>
      <c r="AO138" s="61"/>
      <c r="AP138" s="61"/>
      <c r="AQ138" s="61"/>
      <c r="AR138" s="61"/>
      <c r="AS138" s="61"/>
      <c r="AT138" s="61"/>
      <c r="AU138" s="30"/>
      <c r="AV138" s="40"/>
      <c r="AW138" s="31"/>
      <c r="AX138" s="31"/>
      <c r="AY138" s="31"/>
      <c r="AZ138" s="31"/>
      <c r="BA138" s="31"/>
      <c r="BB138" s="31"/>
      <c r="BC138" s="31"/>
      <c r="BD138" s="31"/>
      <c r="BE138" s="62"/>
      <c r="BF138" s="63"/>
      <c r="BG138" s="63">
        <f>AR138+AQ138+AP138+AO138+AN138+AM138+AL138+AK138+AJ138+AI138+AH138+AG138+AF138+AE138+AD138+AC138+AB138+AA138+Z138+Y138+X138+T138+S138+R138+Q138+P138+O138+N138+M138+L138+K138+J138+I138+H138+G138+F138+E138</f>
        <v>0</v>
      </c>
    </row>
    <row r="139" spans="1:59" ht="11.25" customHeight="1" hidden="1">
      <c r="A139" s="150"/>
      <c r="B139" s="80" t="s">
        <v>137</v>
      </c>
      <c r="C139" s="73" t="s">
        <v>116</v>
      </c>
      <c r="D139" s="28" t="s">
        <v>30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63"/>
      <c r="Q139" s="63"/>
      <c r="R139" s="63"/>
      <c r="S139" s="61"/>
      <c r="T139" s="61"/>
      <c r="U139" s="60"/>
      <c r="V139" s="27"/>
      <c r="W139" s="27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61"/>
      <c r="AM139" s="61"/>
      <c r="AN139" s="61"/>
      <c r="AO139" s="61"/>
      <c r="AP139" s="61"/>
      <c r="AQ139" s="61"/>
      <c r="AR139" s="61"/>
      <c r="AS139" s="61"/>
      <c r="AT139" s="61"/>
      <c r="AU139" s="30"/>
      <c r="AV139" s="40"/>
      <c r="AW139" s="31"/>
      <c r="AX139" s="31"/>
      <c r="AY139" s="31"/>
      <c r="AZ139" s="31"/>
      <c r="BA139" s="31"/>
      <c r="BB139" s="31"/>
      <c r="BC139" s="31"/>
      <c r="BD139" s="31"/>
      <c r="BE139" s="62"/>
      <c r="BF139" s="63"/>
      <c r="BG139" s="63"/>
    </row>
    <row r="140" spans="1:59" ht="21" customHeight="1">
      <c r="A140" s="150"/>
      <c r="B140" s="174" t="s">
        <v>82</v>
      </c>
      <c r="C140" s="175"/>
      <c r="D140" s="63"/>
      <c r="E140" s="33">
        <f aca="true" t="shared" si="55" ref="E140:O140">E7+E19+E29</f>
        <v>34</v>
      </c>
      <c r="F140" s="33">
        <f t="shared" si="55"/>
        <v>34</v>
      </c>
      <c r="G140" s="33">
        <f t="shared" si="55"/>
        <v>34</v>
      </c>
      <c r="H140" s="33">
        <f t="shared" si="55"/>
        <v>34</v>
      </c>
      <c r="I140" s="33">
        <f t="shared" si="55"/>
        <v>34</v>
      </c>
      <c r="J140" s="33">
        <f t="shared" si="55"/>
        <v>34</v>
      </c>
      <c r="K140" s="33">
        <f t="shared" si="55"/>
        <v>34</v>
      </c>
      <c r="L140" s="33">
        <f t="shared" si="55"/>
        <v>34</v>
      </c>
      <c r="M140" s="33">
        <f t="shared" si="55"/>
        <v>34</v>
      </c>
      <c r="N140" s="33">
        <f t="shared" si="55"/>
        <v>34</v>
      </c>
      <c r="O140" s="33">
        <f t="shared" si="55"/>
        <v>34</v>
      </c>
      <c r="P140" s="33">
        <f>P7+P19+P29</f>
        <v>34</v>
      </c>
      <c r="Q140" s="33">
        <f>Q7+Q19+Q29</f>
        <v>34</v>
      </c>
      <c r="R140" s="33">
        <f>R7+R19+R29</f>
        <v>34</v>
      </c>
      <c r="S140" s="36"/>
      <c r="T140" s="36"/>
      <c r="U140" s="35"/>
      <c r="V140" s="27"/>
      <c r="W140" s="27"/>
      <c r="X140" s="34">
        <f aca="true" t="shared" si="56" ref="X140:AK140">X7+X19+X29</f>
        <v>34</v>
      </c>
      <c r="Y140" s="34">
        <f t="shared" si="56"/>
        <v>34</v>
      </c>
      <c r="Z140" s="34">
        <f t="shared" si="56"/>
        <v>34</v>
      </c>
      <c r="AA140" s="34">
        <f t="shared" si="56"/>
        <v>34</v>
      </c>
      <c r="AB140" s="34">
        <f t="shared" si="56"/>
        <v>34</v>
      </c>
      <c r="AC140" s="34">
        <f t="shared" si="56"/>
        <v>34</v>
      </c>
      <c r="AD140" s="34">
        <f t="shared" si="56"/>
        <v>34</v>
      </c>
      <c r="AE140" s="34">
        <f t="shared" si="56"/>
        <v>34</v>
      </c>
      <c r="AF140" s="34">
        <f t="shared" si="56"/>
        <v>34</v>
      </c>
      <c r="AG140" s="34">
        <f>AG7+AG19+AG29</f>
        <v>34</v>
      </c>
      <c r="AH140" s="34">
        <f t="shared" si="56"/>
        <v>34</v>
      </c>
      <c r="AI140" s="34">
        <f t="shared" si="56"/>
        <v>34</v>
      </c>
      <c r="AJ140" s="34">
        <f t="shared" si="56"/>
        <v>34</v>
      </c>
      <c r="AK140" s="34">
        <f t="shared" si="56"/>
        <v>34</v>
      </c>
      <c r="AL140" s="87"/>
      <c r="AM140" s="87"/>
      <c r="AN140" s="87"/>
      <c r="AO140" s="87"/>
      <c r="AP140" s="52"/>
      <c r="AQ140" s="52"/>
      <c r="AR140" s="52"/>
      <c r="AS140" s="52"/>
      <c r="AT140" s="52"/>
      <c r="AU140" s="30"/>
      <c r="AV140" s="40"/>
      <c r="AW140" s="31"/>
      <c r="AX140" s="31"/>
      <c r="AY140" s="31"/>
      <c r="AZ140" s="31"/>
      <c r="BA140" s="31"/>
      <c r="BB140" s="31"/>
      <c r="BC140" s="31"/>
      <c r="BD140" s="31"/>
      <c r="BE140" s="62"/>
      <c r="BF140" s="50">
        <f>SUM(E140:AR140)</f>
        <v>952</v>
      </c>
      <c r="BG140" s="50"/>
    </row>
    <row r="141" spans="1:59" ht="17.25" customHeight="1">
      <c r="A141" s="150"/>
      <c r="B141" s="174" t="s">
        <v>83</v>
      </c>
      <c r="C141" s="175"/>
      <c r="D141" s="63"/>
      <c r="E141" s="33">
        <f>E8+E20+E30</f>
        <v>2</v>
      </c>
      <c r="F141" s="33">
        <f aca="true" t="shared" si="57" ref="F141:O141">F8+F20+F30</f>
        <v>2</v>
      </c>
      <c r="G141" s="33">
        <f t="shared" si="57"/>
        <v>2</v>
      </c>
      <c r="H141" s="33">
        <f t="shared" si="57"/>
        <v>2</v>
      </c>
      <c r="I141" s="33">
        <f t="shared" si="57"/>
        <v>2</v>
      </c>
      <c r="J141" s="33">
        <f t="shared" si="57"/>
        <v>2</v>
      </c>
      <c r="K141" s="33">
        <f t="shared" si="57"/>
        <v>2</v>
      </c>
      <c r="L141" s="34">
        <f t="shared" si="57"/>
        <v>2</v>
      </c>
      <c r="M141" s="34">
        <f t="shared" si="57"/>
        <v>2</v>
      </c>
      <c r="N141" s="34">
        <f t="shared" si="57"/>
        <v>2</v>
      </c>
      <c r="O141" s="34">
        <f t="shared" si="57"/>
        <v>2</v>
      </c>
      <c r="P141" s="34">
        <f>P8+P30</f>
        <v>2</v>
      </c>
      <c r="Q141" s="34">
        <f>Q8+Q30</f>
        <v>2</v>
      </c>
      <c r="R141" s="34">
        <f>R8+R30</f>
        <v>2</v>
      </c>
      <c r="S141" s="87"/>
      <c r="T141" s="87"/>
      <c r="U141" s="81"/>
      <c r="V141" s="27"/>
      <c r="W141" s="27"/>
      <c r="X141" s="85">
        <f aca="true" t="shared" si="58" ref="X141:AK141">X8+X20+X30</f>
        <v>2</v>
      </c>
      <c r="Y141" s="85">
        <f t="shared" si="58"/>
        <v>2</v>
      </c>
      <c r="Z141" s="85">
        <f t="shared" si="58"/>
        <v>2</v>
      </c>
      <c r="AA141" s="85">
        <f t="shared" si="58"/>
        <v>2</v>
      </c>
      <c r="AB141" s="85">
        <f t="shared" si="58"/>
        <v>2</v>
      </c>
      <c r="AC141" s="85">
        <f t="shared" si="58"/>
        <v>2</v>
      </c>
      <c r="AD141" s="85">
        <f t="shared" si="58"/>
        <v>2</v>
      </c>
      <c r="AE141" s="85">
        <f t="shared" si="58"/>
        <v>2</v>
      </c>
      <c r="AF141" s="85">
        <f t="shared" si="58"/>
        <v>2</v>
      </c>
      <c r="AG141" s="85">
        <f t="shared" si="58"/>
        <v>2</v>
      </c>
      <c r="AH141" s="85">
        <f t="shared" si="58"/>
        <v>2</v>
      </c>
      <c r="AI141" s="85">
        <f t="shared" si="58"/>
        <v>2</v>
      </c>
      <c r="AJ141" s="85">
        <f t="shared" si="58"/>
        <v>2</v>
      </c>
      <c r="AK141" s="85">
        <f t="shared" si="58"/>
        <v>2</v>
      </c>
      <c r="AL141" s="100"/>
      <c r="AM141" s="100"/>
      <c r="AN141" s="100"/>
      <c r="AO141" s="36"/>
      <c r="AP141" s="36"/>
      <c r="AQ141" s="36"/>
      <c r="AR141" s="36"/>
      <c r="AS141" s="76"/>
      <c r="AT141" s="36"/>
      <c r="AU141" s="30"/>
      <c r="AV141" s="40"/>
      <c r="AW141" s="31"/>
      <c r="AX141" s="31"/>
      <c r="AY141" s="31"/>
      <c r="AZ141" s="31"/>
      <c r="BA141" s="31"/>
      <c r="BB141" s="31"/>
      <c r="BC141" s="31"/>
      <c r="BD141" s="31"/>
      <c r="BE141" s="62"/>
      <c r="BF141" s="50"/>
      <c r="BG141" s="50">
        <f>SUM(E141:AN141)</f>
        <v>56</v>
      </c>
    </row>
    <row r="142" spans="1:59" ht="13.5" customHeight="1">
      <c r="A142" s="151"/>
      <c r="B142" s="174" t="s">
        <v>54</v>
      </c>
      <c r="C142" s="175"/>
      <c r="D142" s="63"/>
      <c r="E142" s="50">
        <f aca="true" t="shared" si="59" ref="E142:O142">E140+E141</f>
        <v>36</v>
      </c>
      <c r="F142" s="50">
        <f t="shared" si="59"/>
        <v>36</v>
      </c>
      <c r="G142" s="50">
        <f t="shared" si="59"/>
        <v>36</v>
      </c>
      <c r="H142" s="50">
        <f t="shared" si="59"/>
        <v>36</v>
      </c>
      <c r="I142" s="50">
        <f t="shared" si="59"/>
        <v>36</v>
      </c>
      <c r="J142" s="50">
        <f t="shared" si="59"/>
        <v>36</v>
      </c>
      <c r="K142" s="50">
        <f t="shared" si="59"/>
        <v>36</v>
      </c>
      <c r="L142" s="50">
        <f t="shared" si="59"/>
        <v>36</v>
      </c>
      <c r="M142" s="50">
        <f t="shared" si="59"/>
        <v>36</v>
      </c>
      <c r="N142" s="50">
        <f t="shared" si="59"/>
        <v>36</v>
      </c>
      <c r="O142" s="50">
        <f t="shared" si="59"/>
        <v>36</v>
      </c>
      <c r="P142" s="50">
        <f>P140+P141</f>
        <v>36</v>
      </c>
      <c r="Q142" s="50">
        <f>Q140+Q141</f>
        <v>36</v>
      </c>
      <c r="R142" s="50">
        <f>R140+R141</f>
        <v>36</v>
      </c>
      <c r="S142" s="52"/>
      <c r="T142" s="52"/>
      <c r="U142" s="51"/>
      <c r="V142" s="27"/>
      <c r="W142" s="27"/>
      <c r="X142" s="75">
        <f aca="true" t="shared" si="60" ref="X142:AK142">X140+X141</f>
        <v>36</v>
      </c>
      <c r="Y142" s="75">
        <f t="shared" si="60"/>
        <v>36</v>
      </c>
      <c r="Z142" s="75">
        <f t="shared" si="60"/>
        <v>36</v>
      </c>
      <c r="AA142" s="75">
        <f t="shared" si="60"/>
        <v>36</v>
      </c>
      <c r="AB142" s="75">
        <f t="shared" si="60"/>
        <v>36</v>
      </c>
      <c r="AC142" s="75">
        <f t="shared" si="60"/>
        <v>36</v>
      </c>
      <c r="AD142" s="75">
        <f t="shared" si="60"/>
        <v>36</v>
      </c>
      <c r="AE142" s="75">
        <f t="shared" si="60"/>
        <v>36</v>
      </c>
      <c r="AF142" s="75">
        <f t="shared" si="60"/>
        <v>36</v>
      </c>
      <c r="AG142" s="75">
        <f t="shared" si="60"/>
        <v>36</v>
      </c>
      <c r="AH142" s="75">
        <f t="shared" si="60"/>
        <v>36</v>
      </c>
      <c r="AI142" s="75">
        <f t="shared" si="60"/>
        <v>36</v>
      </c>
      <c r="AJ142" s="75">
        <f t="shared" si="60"/>
        <v>36</v>
      </c>
      <c r="AK142" s="75">
        <f t="shared" si="60"/>
        <v>36</v>
      </c>
      <c r="AL142" s="76"/>
      <c r="AM142" s="76"/>
      <c r="AN142" s="76"/>
      <c r="AO142" s="52"/>
      <c r="AP142" s="52"/>
      <c r="AQ142" s="52"/>
      <c r="AR142" s="52"/>
      <c r="AS142" s="52"/>
      <c r="AT142" s="52"/>
      <c r="AU142" s="30"/>
      <c r="AV142" s="40"/>
      <c r="AW142" s="31"/>
      <c r="AX142" s="31"/>
      <c r="AY142" s="31"/>
      <c r="AZ142" s="31"/>
      <c r="BA142" s="31"/>
      <c r="BB142" s="31"/>
      <c r="BC142" s="31"/>
      <c r="BD142" s="31"/>
      <c r="BE142" s="62"/>
      <c r="BF142" s="147">
        <f>SUM(E142:AR142)</f>
        <v>1008</v>
      </c>
      <c r="BG142" s="148"/>
    </row>
    <row r="143" spans="22:56" ht="8.25">
      <c r="V143" s="18"/>
      <c r="W143" s="18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22:56" ht="8.25">
      <c r="V144" s="18"/>
      <c r="W144" s="18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22:56" ht="8.25">
      <c r="V145" s="18"/>
      <c r="W145" s="18"/>
      <c r="AH145" s="19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22:56" ht="8.25">
      <c r="V146" s="18"/>
      <c r="W146" s="18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22:56" ht="8.25">
      <c r="V147" s="18"/>
      <c r="W147" s="18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22:56" ht="8.25">
      <c r="V148" s="18"/>
      <c r="W148" s="18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22:56" ht="8.25">
      <c r="V149" s="18"/>
      <c r="W149" s="1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14:56" ht="8.25">
      <c r="N150" s="16">
        <f>SUM(E81:O81)</f>
        <v>0</v>
      </c>
      <c r="V150" s="18"/>
      <c r="W150" s="18"/>
      <c r="AA150" s="16">
        <f>SUM(X81:AN81)</f>
        <v>2</v>
      </c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22:56" ht="8.25">
      <c r="V151" s="20"/>
      <c r="W151" s="20"/>
      <c r="AA151" s="21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22:56" ht="8.25">
      <c r="V152" s="18"/>
      <c r="W152" s="1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22:23" ht="8.25">
      <c r="V153" s="18"/>
      <c r="W153" s="18"/>
    </row>
    <row r="154" spans="22:23" ht="8.25">
      <c r="V154" s="18"/>
      <c r="W154" s="18"/>
    </row>
    <row r="155" spans="22:23" ht="8.25">
      <c r="V155" s="18"/>
      <c r="W155" s="18"/>
    </row>
  </sheetData>
  <sheetProtection/>
  <mergeCells count="143">
    <mergeCell ref="C96:C98"/>
    <mergeCell ref="B96:B98"/>
    <mergeCell ref="B142:C142"/>
    <mergeCell ref="B140:C140"/>
    <mergeCell ref="B141:C141"/>
    <mergeCell ref="B106:B107"/>
    <mergeCell ref="C106:C107"/>
    <mergeCell ref="B108:B109"/>
    <mergeCell ref="C108:C109"/>
    <mergeCell ref="C120:C121"/>
    <mergeCell ref="C17:C18"/>
    <mergeCell ref="C7:C8"/>
    <mergeCell ref="B11:B12"/>
    <mergeCell ref="B99:B100"/>
    <mergeCell ref="C99:C100"/>
    <mergeCell ref="B63:B64"/>
    <mergeCell ref="B78:B79"/>
    <mergeCell ref="C71:C72"/>
    <mergeCell ref="B71:B72"/>
    <mergeCell ref="C78:C79"/>
    <mergeCell ref="B13:B14"/>
    <mergeCell ref="C13:C14"/>
    <mergeCell ref="B39:B40"/>
    <mergeCell ref="BF2:BF6"/>
    <mergeCell ref="E3:BE3"/>
    <mergeCell ref="E5:BE5"/>
    <mergeCell ref="F2:H2"/>
    <mergeCell ref="N2:Q2"/>
    <mergeCell ref="S2:U2"/>
    <mergeCell ref="B17:B18"/>
    <mergeCell ref="B67:B68"/>
    <mergeCell ref="C41:C42"/>
    <mergeCell ref="C63:C64"/>
    <mergeCell ref="C39:C40"/>
    <mergeCell ref="AJ2:AL2"/>
    <mergeCell ref="C45:C46"/>
    <mergeCell ref="B9:B10"/>
    <mergeCell ref="C9:C10"/>
    <mergeCell ref="B31:B32"/>
    <mergeCell ref="B19:B20"/>
    <mergeCell ref="BG2:BG6"/>
    <mergeCell ref="C19:C20"/>
    <mergeCell ref="W2:Z2"/>
    <mergeCell ref="AB2:AD2"/>
    <mergeCell ref="AN2:AQ2"/>
    <mergeCell ref="AS2:AU2"/>
    <mergeCell ref="AW2:AZ2"/>
    <mergeCell ref="BA2:BD2"/>
    <mergeCell ref="J2:M2"/>
    <mergeCell ref="AF2:AH2"/>
    <mergeCell ref="A2:A6"/>
    <mergeCell ref="B2:B6"/>
    <mergeCell ref="C2:C6"/>
    <mergeCell ref="D2:D6"/>
    <mergeCell ref="B47:B48"/>
    <mergeCell ref="B49:B50"/>
    <mergeCell ref="C47:C48"/>
    <mergeCell ref="C49:C50"/>
    <mergeCell ref="B7:B8"/>
    <mergeCell ref="C11:C12"/>
    <mergeCell ref="B80:B81"/>
    <mergeCell ref="B82:B83"/>
    <mergeCell ref="C82:C83"/>
    <mergeCell ref="C31:C32"/>
    <mergeCell ref="C29:C30"/>
    <mergeCell ref="B35:B36"/>
    <mergeCell ref="C69:C70"/>
    <mergeCell ref="B45:B46"/>
    <mergeCell ref="C80:C81"/>
    <mergeCell ref="C67:C68"/>
    <mergeCell ref="C21:C22"/>
    <mergeCell ref="C23:C24"/>
    <mergeCell ref="B21:B22"/>
    <mergeCell ref="B65:B66"/>
    <mergeCell ref="B23:B24"/>
    <mergeCell ref="C35:C36"/>
    <mergeCell ref="B37:B38"/>
    <mergeCell ref="C37:C38"/>
    <mergeCell ref="B41:B42"/>
    <mergeCell ref="C51:C52"/>
    <mergeCell ref="BF142:BG142"/>
    <mergeCell ref="A7:A142"/>
    <mergeCell ref="C65:C66"/>
    <mergeCell ref="B43:B44"/>
    <mergeCell ref="C43:C44"/>
    <mergeCell ref="B29:B30"/>
    <mergeCell ref="B33:B34"/>
    <mergeCell ref="C33:C34"/>
    <mergeCell ref="B69:B70"/>
    <mergeCell ref="B122:B123"/>
    <mergeCell ref="B115:B116"/>
    <mergeCell ref="C115:C116"/>
    <mergeCell ref="B117:B118"/>
    <mergeCell ref="B120:B121"/>
    <mergeCell ref="C110:C111"/>
    <mergeCell ref="C117:C118"/>
    <mergeCell ref="B110:B111"/>
    <mergeCell ref="C59:C60"/>
    <mergeCell ref="B51:B52"/>
    <mergeCell ref="C135:C136"/>
    <mergeCell ref="B135:B136"/>
    <mergeCell ref="C125:C126"/>
    <mergeCell ref="B125:B126"/>
    <mergeCell ref="C127:C128"/>
    <mergeCell ref="C122:C123"/>
    <mergeCell ref="B101:B102"/>
    <mergeCell ref="C101:C102"/>
    <mergeCell ref="B127:B128"/>
    <mergeCell ref="C129:C130"/>
    <mergeCell ref="B129:B130"/>
    <mergeCell ref="B15:B16"/>
    <mergeCell ref="C15:C16"/>
    <mergeCell ref="B112:B113"/>
    <mergeCell ref="C112:C113"/>
    <mergeCell ref="B25:B26"/>
    <mergeCell ref="B27:B28"/>
    <mergeCell ref="C25:C26"/>
    <mergeCell ref="C137:C138"/>
    <mergeCell ref="B137:B138"/>
    <mergeCell ref="C131:C132"/>
    <mergeCell ref="B131:B132"/>
    <mergeCell ref="C133:C134"/>
    <mergeCell ref="B133:B134"/>
    <mergeCell ref="C61:C62"/>
    <mergeCell ref="B61:B62"/>
    <mergeCell ref="C84:C85"/>
    <mergeCell ref="B84:B85"/>
    <mergeCell ref="C27:C28"/>
    <mergeCell ref="C103:C104"/>
    <mergeCell ref="B103:B104"/>
    <mergeCell ref="C53:C54"/>
    <mergeCell ref="C55:C56"/>
    <mergeCell ref="C57:C58"/>
    <mergeCell ref="C90:C91"/>
    <mergeCell ref="C92:C93"/>
    <mergeCell ref="B90:B91"/>
    <mergeCell ref="B92:B93"/>
    <mergeCell ref="C75:C76"/>
    <mergeCell ref="B75:B76"/>
    <mergeCell ref="C86:C87"/>
    <mergeCell ref="B86:B87"/>
    <mergeCell ref="C88:C89"/>
    <mergeCell ref="B88:B89"/>
  </mergeCells>
  <printOptions/>
  <pageMargins left="0.2755905511811024" right="0.11811023622047245" top="0.1574803149606299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9.5" thickBot="1">
      <c r="A1" s="208" t="s">
        <v>0</v>
      </c>
      <c r="B1" s="208" t="s">
        <v>1</v>
      </c>
      <c r="C1" s="208" t="s">
        <v>2</v>
      </c>
      <c r="D1" s="208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211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209"/>
      <c r="B2" s="209"/>
      <c r="C2" s="209"/>
      <c r="D2" s="209"/>
      <c r="E2" s="214" t="s">
        <v>26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0"/>
      <c r="AD2" s="2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209"/>
      <c r="B3" s="209"/>
      <c r="C3" s="209"/>
      <c r="D3" s="20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209"/>
      <c r="B4" s="209"/>
      <c r="C4" s="209"/>
      <c r="D4" s="20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1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210"/>
      <c r="B5" s="210"/>
      <c r="C5" s="210"/>
      <c r="D5" s="2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1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99" t="s">
        <v>27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200"/>
      <c r="BB7" s="1"/>
      <c r="BC7" s="1"/>
      <c r="BD7" s="1"/>
      <c r="BE7" s="1"/>
      <c r="BF7" s="1"/>
    </row>
    <row r="8" spans="1:58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201" t="s">
        <v>69</v>
      </c>
      <c r="B9" s="185" t="s">
        <v>28</v>
      </c>
      <c r="C9" s="204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202"/>
      <c r="B10" s="186"/>
      <c r="C10" s="205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202"/>
      <c r="B11" s="193" t="s">
        <v>32</v>
      </c>
      <c r="C11" s="206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202"/>
      <c r="B12" s="194"/>
      <c r="C12" s="207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202"/>
      <c r="B13" s="193" t="s">
        <v>34</v>
      </c>
      <c r="C13" s="206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202"/>
      <c r="B14" s="194"/>
      <c r="C14" s="207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202"/>
      <c r="B15" s="185" t="s">
        <v>36</v>
      </c>
      <c r="C15" s="183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202"/>
      <c r="B16" s="186"/>
      <c r="C16" s="184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202"/>
      <c r="B17" s="197" t="s">
        <v>73</v>
      </c>
      <c r="C17" s="195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202"/>
      <c r="B18" s="198"/>
      <c r="C18" s="196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202"/>
      <c r="B19" s="185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202"/>
      <c r="B20" s="186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202"/>
      <c r="B21" s="197" t="s">
        <v>74</v>
      </c>
      <c r="C21" s="195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202"/>
      <c r="B22" s="198"/>
      <c r="C22" s="196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202"/>
      <c r="B23" s="185" t="s">
        <v>41</v>
      </c>
      <c r="C23" s="183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202"/>
      <c r="B24" s="186"/>
      <c r="C24" s="184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202"/>
      <c r="B25" s="185" t="s">
        <v>38</v>
      </c>
      <c r="C25" s="183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202"/>
      <c r="B26" s="186"/>
      <c r="C26" s="184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202"/>
      <c r="B27" s="185" t="s">
        <v>38</v>
      </c>
      <c r="C27" s="183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202"/>
      <c r="B28" s="186"/>
      <c r="C28" s="184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202"/>
      <c r="B29" s="193" t="s">
        <v>39</v>
      </c>
      <c r="C29" s="195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202"/>
      <c r="B30" s="194"/>
      <c r="C30" s="196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202"/>
      <c r="B31" s="193" t="s">
        <v>40</v>
      </c>
      <c r="C31" s="195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202"/>
      <c r="B32" s="194"/>
      <c r="C32" s="196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202"/>
      <c r="B33" s="185" t="s">
        <v>41</v>
      </c>
      <c r="C33" s="183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202"/>
      <c r="B34" s="186"/>
      <c r="C34" s="184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202"/>
      <c r="B35" s="185" t="s">
        <v>72</v>
      </c>
      <c r="C35" s="183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202"/>
      <c r="B36" s="186"/>
      <c r="C36" s="184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202"/>
      <c r="B37" s="185" t="s">
        <v>45</v>
      </c>
      <c r="C37" s="183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202"/>
      <c r="B38" s="186"/>
      <c r="C38" s="184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202"/>
      <c r="B39" s="193" t="s">
        <v>46</v>
      </c>
      <c r="C39" s="195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202"/>
      <c r="B40" s="194"/>
      <c r="C40" s="196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202"/>
      <c r="B41" s="193" t="s">
        <v>47</v>
      </c>
      <c r="C41" s="195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202"/>
      <c r="B42" s="194"/>
      <c r="C42" s="196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202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202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202"/>
      <c r="B45" s="185" t="s">
        <v>50</v>
      </c>
      <c r="C45" s="183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202"/>
      <c r="B46" s="186"/>
      <c r="C46" s="184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202"/>
      <c r="B47" s="187" t="s">
        <v>51</v>
      </c>
      <c r="C47" s="188"/>
      <c r="D47" s="189"/>
      <c r="E47" s="178"/>
      <c r="F47" s="178"/>
      <c r="G47" s="178"/>
      <c r="H47" s="178"/>
      <c r="I47" s="178"/>
      <c r="J47" s="178"/>
      <c r="K47" s="178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8"/>
      <c r="AI47" s="178"/>
      <c r="AJ47" s="178"/>
      <c r="AK47" s="178"/>
      <c r="AL47" s="176"/>
      <c r="AM47" s="178"/>
      <c r="AN47" s="178"/>
      <c r="AO47" s="178"/>
      <c r="AP47" s="178"/>
      <c r="AQ47" s="178"/>
      <c r="AR47" s="183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6"/>
      <c r="BF47" s="178"/>
    </row>
    <row r="48" spans="1:58" ht="13.5" thickBot="1">
      <c r="A48" s="202"/>
      <c r="B48" s="190" t="s">
        <v>52</v>
      </c>
      <c r="C48" s="191"/>
      <c r="D48" s="192"/>
      <c r="E48" s="179"/>
      <c r="F48" s="179"/>
      <c r="G48" s="179"/>
      <c r="H48" s="179"/>
      <c r="I48" s="179"/>
      <c r="J48" s="179"/>
      <c r="K48" s="179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9"/>
      <c r="AI48" s="179"/>
      <c r="AJ48" s="179"/>
      <c r="AK48" s="179"/>
      <c r="AL48" s="177"/>
      <c r="AM48" s="179"/>
      <c r="AN48" s="179"/>
      <c r="AO48" s="179"/>
      <c r="AP48" s="179"/>
      <c r="AQ48" s="179"/>
      <c r="AR48" s="184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7"/>
      <c r="BF48" s="179"/>
    </row>
    <row r="49" spans="1:58" ht="13.5" thickBot="1">
      <c r="A49" s="202"/>
      <c r="B49" s="180" t="s">
        <v>53</v>
      </c>
      <c r="C49" s="181"/>
      <c r="D49" s="182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203"/>
      <c r="B50" s="180" t="s">
        <v>54</v>
      </c>
      <c r="C50" s="181"/>
      <c r="D50" s="182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A1:A5"/>
    <mergeCell ref="B1:B5"/>
    <mergeCell ref="C1:C5"/>
    <mergeCell ref="D1:D5"/>
    <mergeCell ref="AD1:AD5"/>
    <mergeCell ref="E2:AC2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9:B30"/>
    <mergeCell ref="C29:C30"/>
    <mergeCell ref="B23:B24"/>
    <mergeCell ref="C23:C24"/>
    <mergeCell ref="B25:B26"/>
    <mergeCell ref="C25:C26"/>
    <mergeCell ref="B35:B36"/>
    <mergeCell ref="C35:C36"/>
    <mergeCell ref="B37:B38"/>
    <mergeCell ref="C37:C38"/>
    <mergeCell ref="B31:B32"/>
    <mergeCell ref="C31:C32"/>
    <mergeCell ref="B33:B34"/>
    <mergeCell ref="C33:C34"/>
    <mergeCell ref="B45:B46"/>
    <mergeCell ref="C45:C46"/>
    <mergeCell ref="B47:D47"/>
    <mergeCell ref="B48:D48"/>
    <mergeCell ref="B39:B40"/>
    <mergeCell ref="C39:C40"/>
    <mergeCell ref="B41:B42"/>
    <mergeCell ref="C41:C42"/>
    <mergeCell ref="I47:I48"/>
    <mergeCell ref="J47:J48"/>
    <mergeCell ref="K47:K48"/>
    <mergeCell ref="L47:L48"/>
    <mergeCell ref="E47:E48"/>
    <mergeCell ref="F47:F48"/>
    <mergeCell ref="G47:G48"/>
    <mergeCell ref="H47:H48"/>
    <mergeCell ref="Q47:Q48"/>
    <mergeCell ref="R47:R48"/>
    <mergeCell ref="S47:S48"/>
    <mergeCell ref="T47:T48"/>
    <mergeCell ref="M47:M48"/>
    <mergeCell ref="N47:N48"/>
    <mergeCell ref="O47:O48"/>
    <mergeCell ref="P47:P48"/>
    <mergeCell ref="Y47:Y48"/>
    <mergeCell ref="Z47:Z48"/>
    <mergeCell ref="AA47:AA48"/>
    <mergeCell ref="AB47:AB48"/>
    <mergeCell ref="U47:U48"/>
    <mergeCell ref="V47:V48"/>
    <mergeCell ref="W47:W48"/>
    <mergeCell ref="X47:X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2018-04-24T10:56:47Z</cp:lastPrinted>
  <dcterms:created xsi:type="dcterms:W3CDTF">2011-01-28T09:41:23Z</dcterms:created>
  <dcterms:modified xsi:type="dcterms:W3CDTF">2018-04-24T10:56:54Z</dcterms:modified>
  <cp:category/>
  <cp:version/>
  <cp:contentType/>
  <cp:contentStatus/>
</cp:coreProperties>
</file>