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  <sheet name="аттестации" sheetId="2" r:id="rId2"/>
  </sheets>
  <definedNames>
    <definedName name="_ftn1" localSheetId="0">'учебный'!$A$67</definedName>
    <definedName name="_ftnref1" localSheetId="0">'учебный'!$BH$2</definedName>
  </definedNames>
  <calcPr fullCalcOnLoad="1"/>
</workbook>
</file>

<file path=xl/sharedStrings.xml><?xml version="1.0" encoding="utf-8"?>
<sst xmlns="http://schemas.openxmlformats.org/spreadsheetml/2006/main" count="427" uniqueCount="197">
  <si>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</si>
  <si>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</si>
  <si>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</si>
  <si>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</si>
  <si>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</si>
  <si>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</si>
  <si>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</si>
  <si>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</si>
  <si>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</si>
  <si>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</si>
  <si>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</si>
  <si>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</si>
  <si>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</si>
  <si>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</si>
  <si>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</si>
  <si>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</si>
  <si>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</si>
  <si>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</si>
  <si>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</si>
  <si>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</si>
  <si>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</si>
  <si>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</si>
  <si>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</si>
  <si>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</si>
  <si>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</si>
  <si>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</si>
  <si>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</si>
  <si>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</si>
  <si>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</si>
  <si>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</si>
  <si>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</si>
  <si>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</si>
  <si>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</si>
  <si>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</si>
  <si>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</si>
  <si>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</si>
  <si>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</si>
  <si>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</si>
  <si>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</si>
  <si>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</si>
  <si>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</si>
  <si>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</si>
  <si>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</si>
  <si>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</si>
  <si>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</si>
  <si>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</si>
  <si>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</si>
  <si>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</si>
  <si>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</si>
  <si>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</si>
  <si>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</si>
  <si>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</si>
  <si>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</si>
  <si>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</si>
  <si>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</si>
  <si>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</si>
  <si>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</si>
  <si>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</si>
  <si>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</si>
  <si>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</si>
  <si>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</si>
  <si>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</si>
  <si>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</si>
  <si>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</si>
  <si>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</si>
  <si>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</si>
  <si>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</si>
  <si>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</si>
  <si>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</si>
  <si>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</si>
  <si>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</si>
  <si>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</si>
  <si>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</si>
  <si>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</si>
  <si>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</si>
  <si>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</si>
  <si>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</si>
  <si>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</si>
  <si>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</si>
  <si>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</si>
  <si>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</si>
  <si>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</si>
  <si>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</si>
  <si>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</si>
  <si>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</si>
  <si>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</si>
  <si>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Общий гуманитарный и социально-экономический цикл</t>
  </si>
  <si>
    <t>ОГСЭ.01</t>
  </si>
  <si>
    <t>ЕН.01</t>
  </si>
  <si>
    <t>П. 00</t>
  </si>
  <si>
    <t>МДК.02.01</t>
  </si>
  <si>
    <t>ПП. 01</t>
  </si>
  <si>
    <t>МДК.03.01</t>
  </si>
  <si>
    <t>ОГСЭ.04</t>
  </si>
  <si>
    <t>Основы философии</t>
  </si>
  <si>
    <t>Безопасность жизнедеятельности</t>
  </si>
  <si>
    <t>МДК.01.03</t>
  </si>
  <si>
    <t>УП.01</t>
  </si>
  <si>
    <t>МДК.02.02</t>
  </si>
  <si>
    <t>МДК.03.02</t>
  </si>
  <si>
    <t>ПМ.05</t>
  </si>
  <si>
    <t>МДК.05.01</t>
  </si>
  <si>
    <t>Общепрофессиональные дисциплины</t>
  </si>
  <si>
    <t>ОП.01</t>
  </si>
  <si>
    <t>ОП.02</t>
  </si>
  <si>
    <t>ОП.03</t>
  </si>
  <si>
    <t>ОП.06</t>
  </si>
  <si>
    <t>ОП.07</t>
  </si>
  <si>
    <t>ОП.08</t>
  </si>
  <si>
    <t>ОП.09</t>
  </si>
  <si>
    <t>ОП.10</t>
  </si>
  <si>
    <t>ОП.11</t>
  </si>
  <si>
    <t>Правовое обеспечение профессиональной деятельности</t>
  </si>
  <si>
    <t>Учебная практика</t>
  </si>
  <si>
    <t>Производственная практика по профилю специальности</t>
  </si>
  <si>
    <t>МДК.04.02</t>
  </si>
  <si>
    <t>Осуществление налогового учета и налогового планирования в организации</t>
  </si>
  <si>
    <t>Организация и планирование налоговой  деятельности</t>
  </si>
  <si>
    <t>ПП.05</t>
  </si>
  <si>
    <t>Выполнение работ по одной или нескольким профессиям рабочих, должностям служащих</t>
  </si>
  <si>
    <t>Особенности ведения бухгалтерского учета в различных отраслях экономики</t>
  </si>
  <si>
    <t>ПМ.07</t>
  </si>
  <si>
    <t>Бухгалтерский учет в банках</t>
  </si>
  <si>
    <t>Бухгалтерский учет в бюджетных организациях</t>
  </si>
  <si>
    <t>МДК.07.01</t>
  </si>
  <si>
    <t>МДК.07.02</t>
  </si>
  <si>
    <t>Бухгалтерский учет на малых предприятиях</t>
  </si>
  <si>
    <t>МДК.07.03</t>
  </si>
  <si>
    <t>Бухгалтерский учет в торговле</t>
  </si>
  <si>
    <t>МДК.07.04</t>
  </si>
  <si>
    <t>Психология общения</t>
  </si>
  <si>
    <t>ОГСЭ.05</t>
  </si>
  <si>
    <t xml:space="preserve">ЕН.02 </t>
  </si>
  <si>
    <t>Правовое регулирование страховых выплат и страховое мошенничество</t>
  </si>
  <si>
    <t>Оценка ущерба и страхового возмещения</t>
  </si>
  <si>
    <t>МДК.04.03</t>
  </si>
  <si>
    <t>УП.05</t>
  </si>
  <si>
    <t>Выполнение работ по профессии 20034 Агент страховой</t>
  </si>
  <si>
    <t>Физическая культура</t>
  </si>
  <si>
    <t>Элементы высшей математики</t>
  </si>
  <si>
    <t>ЕН.03</t>
  </si>
  <si>
    <t>ЕН.04</t>
  </si>
  <si>
    <t>Элементы математической логики</t>
  </si>
  <si>
    <t>Теория вероятностей и математическая статистика</t>
  </si>
  <si>
    <t>Численные методы</t>
  </si>
  <si>
    <t>Операционные системы</t>
  </si>
  <si>
    <t>Технические средства информатизации</t>
  </si>
  <si>
    <t>Математические методы</t>
  </si>
  <si>
    <t>Инструментальные средства разработки программного обеспечения</t>
  </si>
  <si>
    <t>Выполнение работ по профессии  16199 Оператор электронно-вычислительных и вычислительных машин</t>
  </si>
  <si>
    <t>Основы архитектуры, устройство и функционирование вычислительных систем</t>
  </si>
  <si>
    <t xml:space="preserve">Компьютерные сети </t>
  </si>
  <si>
    <t>Основы алгоритмизации и программирования</t>
  </si>
  <si>
    <t>Основы проектирования баз данных</t>
  </si>
  <si>
    <t>ОП.12</t>
  </si>
  <si>
    <t>Экономика отрасли</t>
  </si>
  <si>
    <t>Разработка и эксплуатация экономических информационных систем</t>
  </si>
  <si>
    <t>МДК.02.03</t>
  </si>
  <si>
    <t>Управление проектами</t>
  </si>
  <si>
    <t>УП.03</t>
  </si>
  <si>
    <t>иностранный язык в профессиональной деятельности</t>
  </si>
  <si>
    <t>Осуществление интеграции программных модулей</t>
  </si>
  <si>
    <t>ПМ.02</t>
  </si>
  <si>
    <t>Технология разработки программного обеспечения</t>
  </si>
  <si>
    <t>Математическое моделирование</t>
  </si>
  <si>
    <t>УП.02.01</t>
  </si>
  <si>
    <t>Ревьюирование программных продуктов</t>
  </si>
  <si>
    <t>ПМ. 03</t>
  </si>
  <si>
    <t>Моделирование и анализ программного обеспечения</t>
  </si>
  <si>
    <t>УП.03.01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</si>
  <si>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</si>
  <si>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</si>
  <si>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</si>
  <si>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МДК.05.02</t>
  </si>
  <si>
    <t>МДК.05.03</t>
  </si>
  <si>
    <t>Тестирование информационных систем</t>
  </si>
  <si>
    <t>ПП.05.02</t>
  </si>
  <si>
    <t>УП.05.01</t>
  </si>
  <si>
    <t>Сопровождение информационных систем</t>
  </si>
  <si>
    <t>ПМ.06</t>
  </si>
  <si>
    <t>Соадминистрирование баз данных и серверов</t>
  </si>
  <si>
    <t>Преддипломная практика</t>
  </si>
  <si>
    <t>ПДП.00</t>
  </si>
  <si>
    <t>ОП.05</t>
  </si>
  <si>
    <t>Стандартизация, сертификация и техническое документоведение</t>
  </si>
  <si>
    <t>Менеджмент в профессиональной деятельности</t>
  </si>
  <si>
    <t>IV курс</t>
  </si>
  <si>
    <t>МДК.06.03</t>
  </si>
  <si>
    <t>МДК.06.04</t>
  </si>
  <si>
    <t>Устройство и функционирование информационной системы</t>
  </si>
  <si>
    <t>Интеллектуальные системы и технологии</t>
  </si>
  <si>
    <t>УП.06.01</t>
  </si>
  <si>
    <t>ПП.06.02</t>
  </si>
  <si>
    <t>УП.07.01</t>
  </si>
  <si>
    <t>ПП.07.02</t>
  </si>
  <si>
    <t>Управление и автоматизация баз данных</t>
  </si>
  <si>
    <t>Сертификация информационных систем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</si>
</sst>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D6FD8"/>
        <bgColor indexed="64"/>
      </patternFill>
    </fill>
    <fill>
      <patternFill patternType="solid">
        <fgColor theme="5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5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11" fillId="0" borderId="13" xfId="0" applyFont="1" applyBorder="1" applyAlignment="1">
      <alignment vertical="top" textRotation="90"/>
    </xf>
    <xf numFmtId="0" fontId="11" fillId="0" borderId="13" xfId="0" applyFont="1" applyBorder="1" applyAlignment="1">
      <alignment vertical="top" textRotation="90" wrapText="1"/>
    </xf>
    <xf numFmtId="0" fontId="11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wrapText="1"/>
    </xf>
    <xf numFmtId="0" fontId="11" fillId="36" borderId="13" xfId="0" applyFont="1" applyFill="1" applyBorder="1" applyAlignment="1">
      <alignment horizontal="center" vertical="top" wrapText="1"/>
    </xf>
    <xf numFmtId="0" fontId="11" fillId="37" borderId="13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38" borderId="13" xfId="0" applyFont="1" applyFill="1" applyBorder="1" applyAlignment="1">
      <alignment horizontal="center" vertical="top"/>
    </xf>
    <xf numFmtId="0" fontId="11" fillId="37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horizontal="center" vertical="top"/>
    </xf>
    <xf numFmtId="0" fontId="10" fillId="38" borderId="13" xfId="0" applyFont="1" applyFill="1" applyBorder="1" applyAlignment="1">
      <alignment horizontal="center" vertical="top"/>
    </xf>
    <xf numFmtId="0" fontId="11" fillId="34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36" borderId="13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39" borderId="13" xfId="0" applyFont="1" applyFill="1" applyBorder="1" applyAlignment="1">
      <alignment horizontal="center" vertical="top"/>
    </xf>
    <xf numFmtId="0" fontId="11" fillId="39" borderId="13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/>
    </xf>
    <xf numFmtId="0" fontId="50" fillId="0" borderId="16" xfId="0" applyFont="1" applyFill="1" applyBorder="1" applyAlignment="1">
      <alignment horizontal="center" vertical="top"/>
    </xf>
    <xf numFmtId="0" fontId="50" fillId="0" borderId="13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13" fillId="34" borderId="13" xfId="0" applyFont="1" applyFill="1" applyBorder="1" applyAlignment="1">
      <alignment vertical="top"/>
    </xf>
    <xf numFmtId="0" fontId="13" fillId="36" borderId="13" xfId="0" applyFont="1" applyFill="1" applyBorder="1" applyAlignment="1">
      <alignment vertical="top"/>
    </xf>
    <xf numFmtId="0" fontId="13" fillId="38" borderId="13" xfId="0" applyFont="1" applyFill="1" applyBorder="1" applyAlignment="1">
      <alignment vertical="top"/>
    </xf>
    <xf numFmtId="0" fontId="11" fillId="34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/>
    </xf>
    <xf numFmtId="0" fontId="50" fillId="39" borderId="13" xfId="0" applyFont="1" applyFill="1" applyBorder="1" applyAlignment="1">
      <alignment horizontal="center" vertical="top"/>
    </xf>
    <xf numFmtId="0" fontId="50" fillId="39" borderId="16" xfId="0" applyFont="1" applyFill="1" applyBorder="1" applyAlignment="1">
      <alignment horizontal="center" vertical="top"/>
    </xf>
    <xf numFmtId="0" fontId="50" fillId="0" borderId="15" xfId="0" applyFont="1" applyFill="1" applyBorder="1" applyAlignment="1">
      <alignment horizontal="center" vertical="top"/>
    </xf>
    <xf numFmtId="0" fontId="50" fillId="0" borderId="17" xfId="0" applyFont="1" applyFill="1" applyBorder="1" applyAlignment="1">
      <alignment horizontal="center" vertical="top"/>
    </xf>
    <xf numFmtId="0" fontId="12" fillId="39" borderId="13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0" fontId="12" fillId="38" borderId="13" xfId="0" applyFont="1" applyFill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34" borderId="13" xfId="0" applyFont="1" applyFill="1" applyBorder="1" applyAlignment="1">
      <alignment vertical="top"/>
    </xf>
    <xf numFmtId="0" fontId="10" fillId="0" borderId="13" xfId="0" applyFont="1" applyFill="1" applyBorder="1" applyAlignment="1">
      <alignment horizontal="center" vertical="top"/>
    </xf>
    <xf numFmtId="0" fontId="50" fillId="40" borderId="13" xfId="0" applyFont="1" applyFill="1" applyBorder="1" applyAlignment="1">
      <alignment horizontal="center" vertical="top" wrapText="1"/>
    </xf>
    <xf numFmtId="0" fontId="50" fillId="40" borderId="15" xfId="0" applyFont="1" applyFill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 vertical="top"/>
    </xf>
    <xf numFmtId="0" fontId="12" fillId="14" borderId="13" xfId="0" applyFont="1" applyFill="1" applyBorder="1" applyAlignment="1">
      <alignment vertical="top"/>
    </xf>
    <xf numFmtId="0" fontId="10" fillId="35" borderId="13" xfId="0" applyFont="1" applyFill="1" applyBorder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13" fillId="34" borderId="13" xfId="0" applyFont="1" applyFill="1" applyBorder="1" applyAlignment="1">
      <alignment horizontal="center" vertical="top"/>
    </xf>
    <xf numFmtId="0" fontId="13" fillId="38" borderId="13" xfId="0" applyFont="1" applyFill="1" applyBorder="1" applyAlignment="1">
      <alignment horizontal="center" vertical="top"/>
    </xf>
    <xf numFmtId="0" fontId="11" fillId="35" borderId="15" xfId="0" applyFont="1" applyFill="1" applyBorder="1" applyAlignment="1">
      <alignment horizontal="left" vertical="top" wrapText="1"/>
    </xf>
    <xf numFmtId="2" fontId="12" fillId="34" borderId="13" xfId="0" applyNumberFormat="1" applyFont="1" applyFill="1" applyBorder="1" applyAlignment="1">
      <alignment vertical="top"/>
    </xf>
    <xf numFmtId="0" fontId="11" fillId="35" borderId="17" xfId="0" applyFont="1" applyFill="1" applyBorder="1" applyAlignment="1">
      <alignment horizontal="left" vertical="top" wrapText="1"/>
    </xf>
    <xf numFmtId="0" fontId="10" fillId="36" borderId="13" xfId="0" applyFont="1" applyFill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51" fillId="34" borderId="13" xfId="54" applyFont="1" applyFill="1" applyBorder="1" applyAlignment="1">
      <alignment horizontal="center" vertical="top"/>
      <protection/>
    </xf>
    <xf numFmtId="0" fontId="11" fillId="38" borderId="13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50" fillId="38" borderId="16" xfId="0" applyFont="1" applyFill="1" applyBorder="1" applyAlignment="1">
      <alignment horizontal="center" vertical="top"/>
    </xf>
    <xf numFmtId="0" fontId="50" fillId="38" borderId="17" xfId="0" applyFont="1" applyFill="1" applyBorder="1" applyAlignment="1">
      <alignment horizontal="center" vertical="top"/>
    </xf>
    <xf numFmtId="0" fontId="11" fillId="38" borderId="13" xfId="0" applyFont="1" applyFill="1" applyBorder="1" applyAlignment="1">
      <alignment vertical="top"/>
    </xf>
    <xf numFmtId="0" fontId="12" fillId="0" borderId="15" xfId="0" applyFont="1" applyBorder="1" applyAlignment="1">
      <alignment horizontal="left" vertical="top" wrapText="1"/>
    </xf>
    <xf numFmtId="0" fontId="12" fillId="41" borderId="13" xfId="0" applyFont="1" applyFill="1" applyBorder="1" applyAlignment="1">
      <alignment vertical="top"/>
    </xf>
    <xf numFmtId="0" fontId="50" fillId="0" borderId="13" xfId="0" applyFont="1" applyFill="1" applyBorder="1" applyAlignment="1">
      <alignment horizontal="center" vertical="top" wrapText="1"/>
    </xf>
    <xf numFmtId="0" fontId="52" fillId="42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/>
    </xf>
    <xf numFmtId="0" fontId="10" fillId="34" borderId="18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/>
    </xf>
    <xf numFmtId="0" fontId="12" fillId="0" borderId="15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/>
    </xf>
    <xf numFmtId="0" fontId="50" fillId="36" borderId="16" xfId="0" applyFont="1" applyFill="1" applyBorder="1" applyAlignment="1">
      <alignment horizontal="center" vertical="top"/>
    </xf>
    <xf numFmtId="0" fontId="50" fillId="36" borderId="17" xfId="0" applyFont="1" applyFill="1" applyBorder="1" applyAlignment="1">
      <alignment horizontal="center" vertical="top"/>
    </xf>
    <xf numFmtId="0" fontId="11" fillId="36" borderId="13" xfId="0" applyFont="1" applyFill="1" applyBorder="1" applyAlignment="1">
      <alignment vertical="top"/>
    </xf>
    <xf numFmtId="0" fontId="13" fillId="36" borderId="13" xfId="0" applyFont="1" applyFill="1" applyBorder="1" applyAlignment="1">
      <alignment horizontal="center" vertical="top"/>
    </xf>
    <xf numFmtId="0" fontId="10" fillId="43" borderId="13" xfId="0" applyFont="1" applyFill="1" applyBorder="1" applyAlignment="1">
      <alignment horizontal="center" vertical="top" wrapText="1"/>
    </xf>
    <xf numFmtId="0" fontId="10" fillId="43" borderId="13" xfId="0" applyFont="1" applyFill="1" applyBorder="1" applyAlignment="1">
      <alignment horizontal="center" vertical="top"/>
    </xf>
    <xf numFmtId="0" fontId="11" fillId="43" borderId="13" xfId="0" applyFont="1" applyFill="1" applyBorder="1" applyAlignment="1">
      <alignment horizontal="center" vertical="top" wrapText="1"/>
    </xf>
    <xf numFmtId="0" fontId="11" fillId="43" borderId="13" xfId="0" applyFont="1" applyFill="1" applyBorder="1" applyAlignment="1">
      <alignment horizontal="center" vertical="top"/>
    </xf>
    <xf numFmtId="0" fontId="12" fillId="43" borderId="13" xfId="0" applyFont="1" applyFill="1" applyBorder="1" applyAlignment="1">
      <alignment vertical="top"/>
    </xf>
    <xf numFmtId="0" fontId="13" fillId="43" borderId="13" xfId="0" applyFont="1" applyFill="1" applyBorder="1" applyAlignment="1">
      <alignment vertical="top"/>
    </xf>
    <xf numFmtId="0" fontId="13" fillId="43" borderId="13" xfId="0" applyFont="1" applyFill="1" applyBorder="1" applyAlignment="1">
      <alignment horizontal="center" vertical="top"/>
    </xf>
    <xf numFmtId="0" fontId="12" fillId="43" borderId="13" xfId="0" applyFont="1" applyFill="1" applyBorder="1" applyAlignment="1">
      <alignment horizontal="center" vertical="top"/>
    </xf>
    <xf numFmtId="0" fontId="11" fillId="9" borderId="13" xfId="0" applyFont="1" applyFill="1" applyBorder="1" applyAlignment="1">
      <alignment horizontal="center" vertical="top"/>
    </xf>
    <xf numFmtId="0" fontId="13" fillId="9" borderId="13" xfId="0" applyFont="1" applyFill="1" applyBorder="1" applyAlignment="1">
      <alignment vertical="top"/>
    </xf>
    <xf numFmtId="0" fontId="12" fillId="9" borderId="13" xfId="0" applyFont="1" applyFill="1" applyBorder="1" applyAlignment="1">
      <alignment vertical="top"/>
    </xf>
    <xf numFmtId="0" fontId="10" fillId="44" borderId="13" xfId="0" applyFont="1" applyFill="1" applyBorder="1" applyAlignment="1">
      <alignment horizontal="center" vertical="top"/>
    </xf>
    <xf numFmtId="0" fontId="11" fillId="44" borderId="13" xfId="0" applyFont="1" applyFill="1" applyBorder="1" applyAlignment="1">
      <alignment horizontal="center" vertical="top"/>
    </xf>
    <xf numFmtId="0" fontId="12" fillId="44" borderId="13" xfId="0" applyFont="1" applyFill="1" applyBorder="1" applyAlignment="1">
      <alignment horizontal="center" vertical="top"/>
    </xf>
    <xf numFmtId="0" fontId="11" fillId="44" borderId="13" xfId="0" applyFont="1" applyFill="1" applyBorder="1" applyAlignment="1">
      <alignment horizontal="center" vertical="top" wrapText="1"/>
    </xf>
    <xf numFmtId="0" fontId="13" fillId="44" borderId="13" xfId="0" applyFont="1" applyFill="1" applyBorder="1" applyAlignment="1">
      <alignment horizontal="center" vertical="top"/>
    </xf>
    <xf numFmtId="0" fontId="13" fillId="44" borderId="13" xfId="0" applyFont="1" applyFill="1" applyBorder="1" applyAlignment="1">
      <alignment vertical="top"/>
    </xf>
    <xf numFmtId="0" fontId="11" fillId="44" borderId="14" xfId="0" applyFont="1" applyFill="1" applyBorder="1" applyAlignment="1">
      <alignment horizontal="center" vertical="top"/>
    </xf>
    <xf numFmtId="0" fontId="10" fillId="44" borderId="18" xfId="0" applyFont="1" applyFill="1" applyBorder="1" applyAlignment="1">
      <alignment horizontal="center" vertical="top"/>
    </xf>
    <xf numFmtId="0" fontId="52" fillId="44" borderId="13" xfId="0" applyFont="1" applyFill="1" applyBorder="1" applyAlignment="1">
      <alignment horizontal="center" vertical="top" wrapText="1"/>
    </xf>
    <xf numFmtId="0" fontId="10" fillId="44" borderId="16" xfId="0" applyFont="1" applyFill="1" applyBorder="1" applyAlignment="1">
      <alignment horizontal="center" vertical="top"/>
    </xf>
    <xf numFmtId="0" fontId="11" fillId="44" borderId="18" xfId="0" applyFont="1" applyFill="1" applyBorder="1" applyAlignment="1">
      <alignment horizontal="center" vertical="top"/>
    </xf>
    <xf numFmtId="0" fontId="50" fillId="44" borderId="13" xfId="0" applyFont="1" applyFill="1" applyBorder="1" applyAlignment="1">
      <alignment horizontal="center" vertical="top" wrapText="1"/>
    </xf>
    <xf numFmtId="0" fontId="11" fillId="44" borderId="16" xfId="0" applyFont="1" applyFill="1" applyBorder="1" applyAlignment="1">
      <alignment horizontal="center" vertical="top"/>
    </xf>
    <xf numFmtId="0" fontId="11" fillId="44" borderId="15" xfId="0" applyFont="1" applyFill="1" applyBorder="1" applyAlignment="1">
      <alignment horizontal="center" vertical="top"/>
    </xf>
    <xf numFmtId="0" fontId="12" fillId="44" borderId="13" xfId="0" applyFont="1" applyFill="1" applyBorder="1" applyAlignment="1">
      <alignment vertical="top"/>
    </xf>
    <xf numFmtId="0" fontId="53" fillId="9" borderId="13" xfId="0" applyFont="1" applyFill="1" applyBorder="1" applyAlignment="1">
      <alignment horizontal="center" vertical="top"/>
    </xf>
    <xf numFmtId="0" fontId="12" fillId="0" borderId="19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18" xfId="0" applyFont="1" applyBorder="1" applyAlignment="1">
      <alignment vertical="top" textRotation="90" wrapText="1"/>
    </xf>
    <xf numFmtId="0" fontId="0" fillId="0" borderId="16" xfId="0" applyBorder="1" applyAlignment="1">
      <alignment vertical="top" textRotation="90" wrapText="1"/>
    </xf>
    <xf numFmtId="0" fontId="11" fillId="0" borderId="18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left" vertical="top" wrapText="1"/>
    </xf>
    <xf numFmtId="0" fontId="11" fillId="35" borderId="15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8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textRotation="90"/>
    </xf>
    <xf numFmtId="0" fontId="12" fillId="0" borderId="13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top" textRotation="90" wrapText="1"/>
    </xf>
    <xf numFmtId="0" fontId="10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 vertical="top"/>
    </xf>
    <xf numFmtId="0" fontId="13" fillId="34" borderId="16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52" fillId="34" borderId="14" xfId="0" applyFont="1" applyFill="1" applyBorder="1" applyAlignment="1">
      <alignment horizontal="left" vertical="top" wrapText="1"/>
    </xf>
    <xf numFmtId="0" fontId="52" fillId="34" borderId="15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2" fillId="33" borderId="2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3" fillId="34" borderId="14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61"/>
  <sheetViews>
    <sheetView tabSelected="1" zoomScale="110" zoomScaleNormal="110" zoomScalePageLayoutView="0" workbookViewId="0" topLeftCell="BH1">
      <pane xSplit="1230" topLeftCell="A1" activePane="topRight" state="split"/>
      <selection pane="topLeft" activeCell="BH143" sqref="A143:IV143"/>
      <selection pane="topRight" activeCell="C107" sqref="C107:C108"/>
    </sheetView>
  </sheetViews>
  <sheetFormatPr defaultColWidth="9.00390625" defaultRowHeight="12.75"/>
  <cols>
    <col min="1" max="1" width="3.875" style="16" customWidth="1"/>
    <col min="2" max="2" width="7.125" style="16" customWidth="1"/>
    <col min="3" max="3" width="23.125" style="16" customWidth="1"/>
    <col min="4" max="4" width="7.375" style="16" customWidth="1"/>
    <col min="5" max="5" width="2.875" style="16" customWidth="1"/>
    <col min="6" max="6" width="3.00390625" style="16" customWidth="1"/>
    <col min="7" max="7" width="3.25390625" style="16" customWidth="1"/>
    <col min="8" max="9" width="2.875" style="16" customWidth="1"/>
    <col min="10" max="10" width="2.25390625" style="16" customWidth="1"/>
    <col min="11" max="11" width="3.25390625" style="16" customWidth="1"/>
    <col min="12" max="12" width="3.125" style="16" customWidth="1"/>
    <col min="13" max="14" width="2.75390625" style="16" customWidth="1"/>
    <col min="15" max="15" width="2.375" style="16" customWidth="1"/>
    <col min="16" max="16" width="2.125" style="16" customWidth="1"/>
    <col min="17" max="17" width="2.25390625" style="16" customWidth="1"/>
    <col min="18" max="18" width="3.00390625" style="16" customWidth="1"/>
    <col min="19" max="19" width="2.875" style="16" customWidth="1"/>
    <col min="20" max="20" width="2.125" style="16" customWidth="1"/>
    <col min="21" max="21" width="2.625" style="16" customWidth="1"/>
    <col min="22" max="22" width="2.25390625" style="16" customWidth="1"/>
    <col min="23" max="23" width="2.875" style="16" customWidth="1"/>
    <col min="24" max="24" width="2.625" style="16" customWidth="1"/>
    <col min="25" max="26" width="2.875" style="16" customWidth="1"/>
    <col min="27" max="27" width="3.25390625" style="16" customWidth="1"/>
    <col min="28" max="28" width="2.875" style="16" customWidth="1"/>
    <col min="29" max="29" width="2.625" style="16" customWidth="1"/>
    <col min="30" max="30" width="2.25390625" style="16" customWidth="1"/>
    <col min="31" max="31" width="2.875" style="16" customWidth="1"/>
    <col min="32" max="32" width="2.375" style="16" customWidth="1"/>
    <col min="33" max="33" width="2.00390625" style="16" customWidth="1"/>
    <col min="34" max="34" width="3.125" style="16" customWidth="1"/>
    <col min="35" max="35" width="2.875" style="16" customWidth="1"/>
    <col min="36" max="37" width="2.625" style="16" customWidth="1"/>
    <col min="38" max="38" width="2.25390625" style="16" customWidth="1"/>
    <col min="39" max="39" width="2.875" style="16" customWidth="1"/>
    <col min="40" max="40" width="2.625" style="16" customWidth="1"/>
    <col min="41" max="42" width="2.875" style="16" customWidth="1"/>
    <col min="43" max="43" width="2.375" style="16" customWidth="1"/>
    <col min="44" max="44" width="3.00390625" style="16" customWidth="1"/>
    <col min="45" max="45" width="3.125" style="16" customWidth="1"/>
    <col min="46" max="46" width="2.875" style="16" customWidth="1"/>
    <col min="47" max="47" width="2.25390625" style="16" customWidth="1"/>
    <col min="48" max="48" width="2.625" style="16" customWidth="1"/>
    <col min="49" max="49" width="2.875" style="16" customWidth="1"/>
    <col min="50" max="50" width="0.2421875" style="16" hidden="1" customWidth="1"/>
    <col min="51" max="51" width="3.25390625" style="16" hidden="1" customWidth="1"/>
    <col min="52" max="52" width="2.875" style="16" hidden="1" customWidth="1"/>
    <col min="53" max="53" width="2.75390625" style="16" hidden="1" customWidth="1"/>
    <col min="54" max="54" width="3.625" style="16" hidden="1" customWidth="1"/>
    <col min="55" max="55" width="3.00390625" style="16" hidden="1" customWidth="1"/>
    <col min="56" max="56" width="3.875" style="16" hidden="1" customWidth="1"/>
    <col min="57" max="57" width="3.25390625" style="16" hidden="1" customWidth="1"/>
    <col min="58" max="58" width="3.00390625" style="16" hidden="1" customWidth="1"/>
    <col min="59" max="59" width="0.12890625" style="16" hidden="1" customWidth="1"/>
    <col min="60" max="60" width="5.375" style="16" customWidth="1"/>
    <col min="61" max="61" width="6.625" style="16" customWidth="1"/>
    <col min="62" max="16384" width="9.125" style="16" customWidth="1"/>
  </cols>
  <sheetData>
    <row r="2" spans="1:61" ht="54.75">
      <c r="A2" s="171" t="s">
        <v>0</v>
      </c>
      <c r="B2" s="171" t="s">
        <v>1</v>
      </c>
      <c r="C2" s="171" t="s">
        <v>2</v>
      </c>
      <c r="D2" s="171" t="s">
        <v>3</v>
      </c>
      <c r="E2" s="22" t="s">
        <v>4</v>
      </c>
      <c r="F2" s="169" t="s">
        <v>5</v>
      </c>
      <c r="G2" s="169"/>
      <c r="H2" s="169"/>
      <c r="I2" s="22" t="s">
        <v>6</v>
      </c>
      <c r="J2" s="169" t="s">
        <v>7</v>
      </c>
      <c r="K2" s="169"/>
      <c r="L2" s="169"/>
      <c r="M2" s="169"/>
      <c r="N2" s="165" t="s">
        <v>8</v>
      </c>
      <c r="O2" s="165"/>
      <c r="P2" s="165"/>
      <c r="Q2" s="165"/>
      <c r="R2" s="165"/>
      <c r="S2" s="23" t="s">
        <v>81</v>
      </c>
      <c r="T2" s="165" t="s">
        <v>9</v>
      </c>
      <c r="U2" s="165"/>
      <c r="V2" s="165"/>
      <c r="W2" s="23" t="s">
        <v>10</v>
      </c>
      <c r="X2" s="165" t="s">
        <v>11</v>
      </c>
      <c r="Y2" s="165"/>
      <c r="Z2" s="165"/>
      <c r="AA2" s="165"/>
      <c r="AB2" s="23" t="s">
        <v>12</v>
      </c>
      <c r="AC2" s="165" t="s">
        <v>13</v>
      </c>
      <c r="AD2" s="165"/>
      <c r="AE2" s="165"/>
      <c r="AF2" s="137" t="s">
        <v>14</v>
      </c>
      <c r="AG2" s="138"/>
      <c r="AH2" s="165" t="s">
        <v>15</v>
      </c>
      <c r="AI2" s="165"/>
      <c r="AJ2" s="165"/>
      <c r="AK2" s="22" t="s">
        <v>16</v>
      </c>
      <c r="AL2" s="169" t="s">
        <v>17</v>
      </c>
      <c r="AM2" s="169"/>
      <c r="AN2" s="169"/>
      <c r="AO2" s="22" t="s">
        <v>18</v>
      </c>
      <c r="AP2" s="169" t="s">
        <v>19</v>
      </c>
      <c r="AQ2" s="169"/>
      <c r="AR2" s="169"/>
      <c r="AS2" s="169"/>
      <c r="AT2" s="22" t="s">
        <v>20</v>
      </c>
      <c r="AU2" s="169" t="s">
        <v>21</v>
      </c>
      <c r="AV2" s="169"/>
      <c r="AW2" s="169"/>
      <c r="AX2" s="22" t="s">
        <v>22</v>
      </c>
      <c r="AY2" s="169" t="s">
        <v>23</v>
      </c>
      <c r="AZ2" s="169"/>
      <c r="BA2" s="169"/>
      <c r="BB2" s="169"/>
      <c r="BC2" s="169" t="s">
        <v>24</v>
      </c>
      <c r="BD2" s="169"/>
      <c r="BE2" s="169"/>
      <c r="BF2" s="169"/>
      <c r="BG2" s="23" t="s">
        <v>25</v>
      </c>
      <c r="BH2" s="165" t="s">
        <v>85</v>
      </c>
      <c r="BI2" s="165" t="s">
        <v>84</v>
      </c>
    </row>
    <row r="3" spans="1:61" ht="10.5">
      <c r="A3" s="171"/>
      <c r="B3" s="171"/>
      <c r="C3" s="171"/>
      <c r="D3" s="171"/>
      <c r="E3" s="166" t="s">
        <v>26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8"/>
      <c r="BH3" s="165"/>
      <c r="BI3" s="165"/>
    </row>
    <row r="4" spans="1:61" ht="12.75">
      <c r="A4" s="171"/>
      <c r="B4" s="171"/>
      <c r="C4" s="171"/>
      <c r="D4" s="171"/>
      <c r="E4" s="24">
        <v>35</v>
      </c>
      <c r="F4" s="24">
        <v>36</v>
      </c>
      <c r="G4" s="24">
        <v>37</v>
      </c>
      <c r="H4" s="24">
        <v>38</v>
      </c>
      <c r="I4" s="24">
        <v>39</v>
      </c>
      <c r="J4" s="24">
        <v>40</v>
      </c>
      <c r="K4" s="24">
        <v>41</v>
      </c>
      <c r="L4" s="25">
        <v>42</v>
      </c>
      <c r="M4" s="25">
        <v>43</v>
      </c>
      <c r="N4" s="25">
        <v>44</v>
      </c>
      <c r="O4" s="135">
        <v>45</v>
      </c>
      <c r="P4" s="136"/>
      <c r="Q4" s="25">
        <v>46</v>
      </c>
      <c r="R4" s="25">
        <v>47</v>
      </c>
      <c r="S4" s="25">
        <v>48</v>
      </c>
      <c r="T4" s="25">
        <v>49</v>
      </c>
      <c r="U4" s="25">
        <v>50</v>
      </c>
      <c r="V4" s="25">
        <v>51</v>
      </c>
      <c r="W4" s="25">
        <v>52</v>
      </c>
      <c r="X4" s="25">
        <v>1</v>
      </c>
      <c r="Y4" s="25">
        <v>2</v>
      </c>
      <c r="Z4" s="25">
        <v>3</v>
      </c>
      <c r="AA4" s="25">
        <v>4</v>
      </c>
      <c r="AB4" s="25">
        <v>5</v>
      </c>
      <c r="AC4" s="25">
        <v>6</v>
      </c>
      <c r="AD4" s="25">
        <v>7</v>
      </c>
      <c r="AE4" s="25">
        <v>8</v>
      </c>
      <c r="AF4" s="135">
        <v>9</v>
      </c>
      <c r="AG4" s="136"/>
      <c r="AH4" s="25">
        <v>10</v>
      </c>
      <c r="AI4" s="25">
        <v>11</v>
      </c>
      <c r="AJ4" s="25">
        <v>12</v>
      </c>
      <c r="AK4" s="25">
        <v>13</v>
      </c>
      <c r="AL4" s="25">
        <v>14</v>
      </c>
      <c r="AM4" s="25">
        <v>15</v>
      </c>
      <c r="AN4" s="25">
        <v>16</v>
      </c>
      <c r="AO4" s="25">
        <v>17</v>
      </c>
      <c r="AP4" s="25">
        <v>18</v>
      </c>
      <c r="AQ4" s="25">
        <v>19</v>
      </c>
      <c r="AR4" s="25">
        <v>20</v>
      </c>
      <c r="AS4" s="25">
        <v>21</v>
      </c>
      <c r="AT4" s="25">
        <v>22</v>
      </c>
      <c r="AU4" s="25">
        <v>23</v>
      </c>
      <c r="AV4" s="25">
        <v>24</v>
      </c>
      <c r="AW4" s="25">
        <v>25</v>
      </c>
      <c r="AX4" s="25">
        <v>26</v>
      </c>
      <c r="AY4" s="25">
        <v>27</v>
      </c>
      <c r="AZ4" s="25">
        <v>28</v>
      </c>
      <c r="BA4" s="25">
        <v>29</v>
      </c>
      <c r="BB4" s="25">
        <v>30</v>
      </c>
      <c r="BC4" s="25">
        <v>31</v>
      </c>
      <c r="BD4" s="25">
        <v>32</v>
      </c>
      <c r="BE4" s="25">
        <v>33</v>
      </c>
      <c r="BF4" s="25">
        <v>34</v>
      </c>
      <c r="BG4" s="25">
        <v>35</v>
      </c>
      <c r="BH4" s="165"/>
      <c r="BI4" s="165"/>
    </row>
    <row r="5" spans="1:61" ht="10.5">
      <c r="A5" s="171"/>
      <c r="B5" s="171"/>
      <c r="C5" s="171"/>
      <c r="D5" s="171"/>
      <c r="E5" s="166" t="s">
        <v>27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8"/>
      <c r="BH5" s="165"/>
      <c r="BI5" s="165"/>
    </row>
    <row r="6" spans="1:61" ht="12.75">
      <c r="A6" s="171"/>
      <c r="B6" s="171"/>
      <c r="C6" s="171"/>
      <c r="D6" s="171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5">
        <v>8</v>
      </c>
      <c r="M6" s="25">
        <v>9</v>
      </c>
      <c r="N6" s="25">
        <v>10</v>
      </c>
      <c r="O6" s="135">
        <v>11</v>
      </c>
      <c r="P6" s="136"/>
      <c r="Q6" s="29">
        <v>12</v>
      </c>
      <c r="R6" s="29">
        <v>13</v>
      </c>
      <c r="S6" s="29">
        <v>14</v>
      </c>
      <c r="T6" s="25">
        <v>15</v>
      </c>
      <c r="U6" s="25">
        <v>16</v>
      </c>
      <c r="V6" s="29">
        <v>17</v>
      </c>
      <c r="W6" s="29">
        <v>18</v>
      </c>
      <c r="X6" s="29">
        <v>19</v>
      </c>
      <c r="Y6" s="29">
        <v>20</v>
      </c>
      <c r="Z6" s="29">
        <v>21</v>
      </c>
      <c r="AA6" s="29">
        <v>22</v>
      </c>
      <c r="AB6" s="29">
        <v>23</v>
      </c>
      <c r="AC6" s="29">
        <v>24</v>
      </c>
      <c r="AD6" s="29">
        <v>25</v>
      </c>
      <c r="AE6" s="29">
        <v>26</v>
      </c>
      <c r="AF6" s="139">
        <v>27</v>
      </c>
      <c r="AG6" s="136"/>
      <c r="AH6" s="29">
        <v>28</v>
      </c>
      <c r="AI6" s="29">
        <v>29</v>
      </c>
      <c r="AJ6" s="29">
        <v>30</v>
      </c>
      <c r="AK6" s="29">
        <v>31</v>
      </c>
      <c r="AL6" s="29">
        <v>32</v>
      </c>
      <c r="AM6" s="29">
        <v>33</v>
      </c>
      <c r="AN6" s="29">
        <v>34</v>
      </c>
      <c r="AO6" s="29">
        <v>35</v>
      </c>
      <c r="AP6" s="29">
        <v>36</v>
      </c>
      <c r="AQ6" s="29">
        <v>37</v>
      </c>
      <c r="AR6" s="29">
        <v>38</v>
      </c>
      <c r="AS6" s="29">
        <v>39</v>
      </c>
      <c r="AT6" s="29">
        <v>40</v>
      </c>
      <c r="AU6" s="29">
        <v>41</v>
      </c>
      <c r="AV6" s="29">
        <v>42</v>
      </c>
      <c r="AW6" s="38">
        <v>43</v>
      </c>
      <c r="AX6" s="38">
        <v>44</v>
      </c>
      <c r="AY6" s="38">
        <v>45</v>
      </c>
      <c r="AZ6" s="38">
        <v>46</v>
      </c>
      <c r="BA6" s="38">
        <v>47</v>
      </c>
      <c r="BB6" s="38">
        <v>48</v>
      </c>
      <c r="BC6" s="38">
        <v>49</v>
      </c>
      <c r="BD6" s="38">
        <v>50</v>
      </c>
      <c r="BE6" s="38">
        <v>51</v>
      </c>
      <c r="BF6" s="38">
        <v>52</v>
      </c>
      <c r="BG6" s="28">
        <v>53</v>
      </c>
      <c r="BH6" s="165"/>
      <c r="BI6" s="165"/>
    </row>
    <row r="7" spans="1:61" ht="12" customHeight="1">
      <c r="A7" s="178" t="s">
        <v>186</v>
      </c>
      <c r="B7" s="172" t="s">
        <v>36</v>
      </c>
      <c r="C7" s="158" t="s">
        <v>86</v>
      </c>
      <c r="D7" s="32" t="s">
        <v>30</v>
      </c>
      <c r="E7" s="33">
        <f>E11+E13+E15+E9</f>
        <v>10</v>
      </c>
      <c r="F7" s="33">
        <f>F11+F13+F15+F9</f>
        <v>8</v>
      </c>
      <c r="G7" s="33">
        <f>G11+G13+G15+G9</f>
        <v>10</v>
      </c>
      <c r="H7" s="33">
        <f aca="true" t="shared" si="0" ref="H7:N7">H9+H11+H13+H17+H15</f>
        <v>7</v>
      </c>
      <c r="I7" s="33">
        <f t="shared" si="0"/>
        <v>9</v>
      </c>
      <c r="J7" s="33">
        <f t="shared" si="0"/>
        <v>8</v>
      </c>
      <c r="K7" s="33">
        <f t="shared" si="0"/>
        <v>10</v>
      </c>
      <c r="L7" s="33">
        <f t="shared" si="0"/>
        <v>8</v>
      </c>
      <c r="M7" s="33">
        <f t="shared" si="0"/>
        <v>10</v>
      </c>
      <c r="N7" s="33">
        <f t="shared" si="0"/>
        <v>8</v>
      </c>
      <c r="O7" s="35"/>
      <c r="P7" s="36"/>
      <c r="Q7" s="36"/>
      <c r="R7" s="36"/>
      <c r="S7" s="36"/>
      <c r="T7" s="36"/>
      <c r="U7" s="36"/>
      <c r="V7" s="83"/>
      <c r="W7" s="27"/>
      <c r="X7" s="27"/>
      <c r="Y7" s="34">
        <f aca="true" t="shared" si="1" ref="Y7:AE7">Y9+Y11+Y13+Y17+Y15</f>
        <v>4</v>
      </c>
      <c r="Z7" s="34">
        <f t="shared" si="1"/>
        <v>4</v>
      </c>
      <c r="AA7" s="34">
        <f t="shared" si="1"/>
        <v>3</v>
      </c>
      <c r="AB7" s="34">
        <f t="shared" si="1"/>
        <v>4</v>
      </c>
      <c r="AC7" s="34">
        <f t="shared" si="1"/>
        <v>4</v>
      </c>
      <c r="AD7" s="34">
        <f t="shared" si="1"/>
        <v>4</v>
      </c>
      <c r="AE7" s="34">
        <f t="shared" si="1"/>
        <v>4</v>
      </c>
      <c r="AF7" s="78"/>
      <c r="AG7" s="84"/>
      <c r="AH7" s="84"/>
      <c r="AI7" s="84"/>
      <c r="AJ7" s="84"/>
      <c r="AK7" s="84"/>
      <c r="AL7" s="84"/>
      <c r="AM7" s="84"/>
      <c r="AN7" s="105"/>
      <c r="AO7" s="105"/>
      <c r="AP7" s="105"/>
      <c r="AQ7" s="106"/>
      <c r="AR7" s="116"/>
      <c r="AS7" s="116"/>
      <c r="AT7" s="116"/>
      <c r="AU7" s="117"/>
      <c r="AV7" s="131"/>
      <c r="AW7" s="113"/>
      <c r="AX7" s="31"/>
      <c r="AY7" s="31"/>
      <c r="AZ7" s="31"/>
      <c r="BA7" s="31"/>
      <c r="BB7" s="31"/>
      <c r="BC7" s="31"/>
      <c r="BD7" s="31"/>
      <c r="BE7" s="31"/>
      <c r="BF7" s="31"/>
      <c r="BG7" s="28"/>
      <c r="BH7" s="33">
        <f>E7+F7+G7+H7+I7+J7+K7+L7+M7+N7+O7+Q7+R7+S7+T7+U7+Y7+Z7+AA7+AB7+AC7+AD7+AE7+AF7+AH7+AI7+AJ7+AK7+AL7+AM7+AN7+AO7+AP7+AQ7+AR7+AS7+AT7</f>
        <v>115</v>
      </c>
      <c r="BI7" s="37"/>
    </row>
    <row r="8" spans="1:61" ht="13.5" customHeight="1">
      <c r="A8" s="179"/>
      <c r="B8" s="172"/>
      <c r="C8" s="158"/>
      <c r="D8" s="32" t="s">
        <v>31</v>
      </c>
      <c r="E8" s="33">
        <f>E14+E16+E12+E10</f>
        <v>0</v>
      </c>
      <c r="F8" s="33">
        <f>F12+F14+F16</f>
        <v>0</v>
      </c>
      <c r="G8" s="33">
        <f>G12+G14+G16+G10</f>
        <v>0</v>
      </c>
      <c r="H8" s="33">
        <f>H12+H14+H16</f>
        <v>1</v>
      </c>
      <c r="I8" s="33">
        <f>I12+I14+I16+I10</f>
        <v>1</v>
      </c>
      <c r="J8" s="33">
        <f>J12+J14+J16</f>
        <v>0</v>
      </c>
      <c r="K8" s="33">
        <f>K12+K14+K16+K10</f>
        <v>0</v>
      </c>
      <c r="L8" s="34">
        <f>L12+L14+L16</f>
        <v>0</v>
      </c>
      <c r="M8" s="34">
        <f>M12+M14+M16+M10</f>
        <v>0</v>
      </c>
      <c r="N8" s="34">
        <f>N12+N14+N16+N10</f>
        <v>0</v>
      </c>
      <c r="O8" s="78"/>
      <c r="P8" s="84"/>
      <c r="Q8" s="84"/>
      <c r="R8" s="84"/>
      <c r="S8" s="84"/>
      <c r="T8" s="84"/>
      <c r="U8" s="84"/>
      <c r="V8" s="83"/>
      <c r="W8" s="27"/>
      <c r="X8" s="27"/>
      <c r="Y8" s="34">
        <f aca="true" t="shared" si="2" ref="Y8:AE8">Y10+Y12+Y14+Y18+Y16</f>
        <v>0</v>
      </c>
      <c r="Z8" s="34">
        <f t="shared" si="2"/>
        <v>0</v>
      </c>
      <c r="AA8" s="34">
        <f t="shared" si="2"/>
        <v>1</v>
      </c>
      <c r="AB8" s="34">
        <f>AB16</f>
        <v>0</v>
      </c>
      <c r="AC8" s="34">
        <f t="shared" si="2"/>
        <v>0</v>
      </c>
      <c r="AD8" s="34">
        <f t="shared" si="2"/>
        <v>0</v>
      </c>
      <c r="AE8" s="34">
        <f t="shared" si="2"/>
        <v>0</v>
      </c>
      <c r="AF8" s="78"/>
      <c r="AG8" s="84"/>
      <c r="AH8" s="84"/>
      <c r="AI8" s="84"/>
      <c r="AJ8" s="84"/>
      <c r="AK8" s="84"/>
      <c r="AL8" s="84"/>
      <c r="AM8" s="84"/>
      <c r="AN8" s="105"/>
      <c r="AO8" s="105"/>
      <c r="AP8" s="105"/>
      <c r="AQ8" s="106"/>
      <c r="AR8" s="116"/>
      <c r="AS8" s="116"/>
      <c r="AT8" s="116"/>
      <c r="AU8" s="117"/>
      <c r="AV8" s="131"/>
      <c r="AW8" s="113"/>
      <c r="AX8" s="31"/>
      <c r="AY8" s="31"/>
      <c r="AZ8" s="31"/>
      <c r="BA8" s="31"/>
      <c r="BB8" s="31"/>
      <c r="BC8" s="31"/>
      <c r="BD8" s="31"/>
      <c r="BE8" s="31"/>
      <c r="BF8" s="31"/>
      <c r="BG8" s="28"/>
      <c r="BH8" s="37"/>
      <c r="BI8" s="33">
        <f>SUM(E8:AP8)</f>
        <v>3</v>
      </c>
    </row>
    <row r="9" spans="1:61" ht="11.25" customHeight="1" hidden="1">
      <c r="A9" s="179"/>
      <c r="B9" s="150" t="s">
        <v>87</v>
      </c>
      <c r="C9" s="152" t="s">
        <v>94</v>
      </c>
      <c r="D9" s="25" t="s">
        <v>30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30"/>
      <c r="Q9" s="30"/>
      <c r="R9" s="30"/>
      <c r="S9" s="30"/>
      <c r="T9" s="30"/>
      <c r="U9" s="30"/>
      <c r="V9" s="83"/>
      <c r="W9" s="27"/>
      <c r="X9" s="27"/>
      <c r="Y9" s="29"/>
      <c r="Z9" s="29"/>
      <c r="AA9" s="29"/>
      <c r="AB9" s="29"/>
      <c r="AC9" s="29"/>
      <c r="AD9" s="29"/>
      <c r="AE9" s="29"/>
      <c r="AF9" s="26"/>
      <c r="AG9" s="83"/>
      <c r="AH9" s="83"/>
      <c r="AI9" s="83"/>
      <c r="AJ9" s="30"/>
      <c r="AK9" s="30"/>
      <c r="AL9" s="30"/>
      <c r="AM9" s="30"/>
      <c r="AN9" s="107"/>
      <c r="AO9" s="108"/>
      <c r="AP9" s="108"/>
      <c r="AQ9" s="108"/>
      <c r="AR9" s="117"/>
      <c r="AS9" s="117"/>
      <c r="AT9" s="116"/>
      <c r="AU9" s="117"/>
      <c r="AV9" s="131"/>
      <c r="AW9" s="113"/>
      <c r="AX9" s="31"/>
      <c r="AY9" s="31"/>
      <c r="AZ9" s="31"/>
      <c r="BA9" s="31"/>
      <c r="BB9" s="31"/>
      <c r="BC9" s="31"/>
      <c r="BD9" s="31"/>
      <c r="BE9" s="31"/>
      <c r="BF9" s="31"/>
      <c r="BG9" s="28"/>
      <c r="BH9" s="37">
        <f>E9+F9+G9+H9+I9+J9+K9+L9+M9+N9+O9+Q9+R9+S9+T9+U9+Y9+Z9+AA9+AB9+AC9+AD9+AE9+AF9+AH9+AI9+AJ9+AK9+AL9+AM9+AN9+AO9+AP9+AQ9+AR9+AS9+AT9</f>
        <v>0</v>
      </c>
      <c r="BI9" s="37"/>
    </row>
    <row r="10" spans="1:61" ht="11.25" customHeight="1" hidden="1">
      <c r="A10" s="179"/>
      <c r="B10" s="151"/>
      <c r="C10" s="153"/>
      <c r="D10" s="25" t="s">
        <v>31</v>
      </c>
      <c r="E10" s="38"/>
      <c r="F10" s="38"/>
      <c r="G10" s="38"/>
      <c r="H10" s="38"/>
      <c r="I10" s="38"/>
      <c r="J10" s="38"/>
      <c r="K10" s="38"/>
      <c r="L10" s="29"/>
      <c r="M10" s="29"/>
      <c r="N10" s="29"/>
      <c r="O10" s="26"/>
      <c r="P10" s="83"/>
      <c r="Q10" s="83"/>
      <c r="R10" s="83"/>
      <c r="S10" s="83"/>
      <c r="T10" s="83"/>
      <c r="U10" s="83"/>
      <c r="V10" s="83"/>
      <c r="W10" s="27"/>
      <c r="X10" s="27"/>
      <c r="Y10" s="29"/>
      <c r="Z10" s="29"/>
      <c r="AA10" s="29"/>
      <c r="AB10" s="29"/>
      <c r="AC10" s="29"/>
      <c r="AD10" s="29"/>
      <c r="AE10" s="29"/>
      <c r="AF10" s="26"/>
      <c r="AG10" s="83"/>
      <c r="AH10" s="83"/>
      <c r="AI10" s="83"/>
      <c r="AJ10" s="30"/>
      <c r="AK10" s="30"/>
      <c r="AL10" s="30"/>
      <c r="AM10" s="30"/>
      <c r="AN10" s="107"/>
      <c r="AO10" s="108"/>
      <c r="AP10" s="108"/>
      <c r="AQ10" s="108"/>
      <c r="AR10" s="117"/>
      <c r="AS10" s="117"/>
      <c r="AT10" s="116"/>
      <c r="AU10" s="118"/>
      <c r="AV10" s="131"/>
      <c r="AW10" s="113"/>
      <c r="AX10" s="31"/>
      <c r="AY10" s="31"/>
      <c r="AZ10" s="31"/>
      <c r="BA10" s="31"/>
      <c r="BB10" s="31"/>
      <c r="BC10" s="31"/>
      <c r="BD10" s="31"/>
      <c r="BE10" s="31"/>
      <c r="BF10" s="31"/>
      <c r="BG10" s="28"/>
      <c r="BH10" s="37"/>
      <c r="BI10" s="37">
        <f>E10+F10+G10+H10+I10+J10+K10+L10+M10+N10+O10+Q10+R10+S10+T10+U10+Y10+Z10+AA10+AB10+AC10+AD10+AE10+AF10+AH10+AI10+AJ10+AK10+AL10+AM10+AN10+AO10+AP10+AQ10+AR10+AS10+AT10</f>
        <v>0</v>
      </c>
    </row>
    <row r="11" spans="1:61" ht="10.5">
      <c r="A11" s="179"/>
      <c r="B11" s="159" t="s">
        <v>87</v>
      </c>
      <c r="C11" s="173" t="s">
        <v>94</v>
      </c>
      <c r="D11" s="25" t="s">
        <v>30</v>
      </c>
      <c r="E11" s="38">
        <v>6</v>
      </c>
      <c r="F11" s="38">
        <v>4</v>
      </c>
      <c r="G11" s="38">
        <v>6</v>
      </c>
      <c r="H11" s="38">
        <v>3</v>
      </c>
      <c r="I11" s="38">
        <v>5</v>
      </c>
      <c r="J11" s="38">
        <v>4</v>
      </c>
      <c r="K11" s="38">
        <v>6</v>
      </c>
      <c r="L11" s="38">
        <v>4</v>
      </c>
      <c r="M11" s="38">
        <v>6</v>
      </c>
      <c r="N11" s="38">
        <v>4</v>
      </c>
      <c r="O11" s="39"/>
      <c r="P11" s="30"/>
      <c r="Q11" s="30"/>
      <c r="R11" s="30"/>
      <c r="S11" s="30"/>
      <c r="T11" s="30"/>
      <c r="U11" s="30"/>
      <c r="V11" s="83"/>
      <c r="W11" s="27"/>
      <c r="X11" s="27"/>
      <c r="Y11" s="29"/>
      <c r="Z11" s="29"/>
      <c r="AA11" s="29"/>
      <c r="AB11" s="29"/>
      <c r="AC11" s="29"/>
      <c r="AD11" s="29"/>
      <c r="AE11" s="29"/>
      <c r="AF11" s="26"/>
      <c r="AG11" s="83"/>
      <c r="AH11" s="83"/>
      <c r="AI11" s="83"/>
      <c r="AJ11" s="30"/>
      <c r="AK11" s="30"/>
      <c r="AL11" s="30"/>
      <c r="AM11" s="30"/>
      <c r="AN11" s="107"/>
      <c r="AO11" s="108"/>
      <c r="AP11" s="108"/>
      <c r="AQ11" s="108"/>
      <c r="AR11" s="117"/>
      <c r="AS11" s="117"/>
      <c r="AT11" s="116"/>
      <c r="AU11" s="118"/>
      <c r="AV11" s="113"/>
      <c r="AW11" s="113"/>
      <c r="AX11" s="31"/>
      <c r="AY11" s="31"/>
      <c r="AZ11" s="31"/>
      <c r="BA11" s="31"/>
      <c r="BB11" s="31"/>
      <c r="BC11" s="31"/>
      <c r="BD11" s="31"/>
      <c r="BE11" s="31"/>
      <c r="BF11" s="31"/>
      <c r="BG11" s="28"/>
      <c r="BH11" s="37">
        <f>E11+F11+G11+H11+I11+J11+K11+L11+M11+N11</f>
        <v>48</v>
      </c>
      <c r="BI11" s="37"/>
    </row>
    <row r="12" spans="1:61" ht="10.5">
      <c r="A12" s="179"/>
      <c r="B12" s="159"/>
      <c r="C12" s="173"/>
      <c r="D12" s="25" t="s">
        <v>31</v>
      </c>
      <c r="E12" s="38"/>
      <c r="F12" s="38"/>
      <c r="G12" s="38"/>
      <c r="H12" s="38">
        <v>1</v>
      </c>
      <c r="I12" s="38">
        <v>1</v>
      </c>
      <c r="J12" s="38"/>
      <c r="K12" s="38"/>
      <c r="L12" s="38"/>
      <c r="M12" s="38"/>
      <c r="N12" s="38"/>
      <c r="O12" s="39"/>
      <c r="P12" s="30"/>
      <c r="Q12" s="30"/>
      <c r="R12" s="30"/>
      <c r="S12" s="30"/>
      <c r="T12" s="30"/>
      <c r="U12" s="30"/>
      <c r="V12" s="83"/>
      <c r="W12" s="27"/>
      <c r="X12" s="27"/>
      <c r="Y12" s="29"/>
      <c r="Z12" s="29"/>
      <c r="AA12" s="29"/>
      <c r="AB12" s="29"/>
      <c r="AC12" s="29"/>
      <c r="AD12" s="29"/>
      <c r="AE12" s="29"/>
      <c r="AF12" s="26"/>
      <c r="AG12" s="83"/>
      <c r="AH12" s="83"/>
      <c r="AI12" s="83"/>
      <c r="AJ12" s="30"/>
      <c r="AK12" s="30"/>
      <c r="AL12" s="30"/>
      <c r="AM12" s="30"/>
      <c r="AN12" s="107"/>
      <c r="AO12" s="108"/>
      <c r="AP12" s="108"/>
      <c r="AQ12" s="108"/>
      <c r="AR12" s="117"/>
      <c r="AS12" s="117"/>
      <c r="AT12" s="116"/>
      <c r="AU12" s="118"/>
      <c r="AV12" s="113"/>
      <c r="AW12" s="113"/>
      <c r="AX12" s="31"/>
      <c r="AY12" s="31"/>
      <c r="AZ12" s="31"/>
      <c r="BA12" s="31"/>
      <c r="BB12" s="31"/>
      <c r="BC12" s="31"/>
      <c r="BD12" s="31"/>
      <c r="BE12" s="31"/>
      <c r="BF12" s="31"/>
      <c r="BG12" s="28"/>
      <c r="BH12" s="37"/>
      <c r="BI12" s="37">
        <f>E12+F12+G12+H12+I12+J12+K12+L12+M12+N12+O12+Q12+R12+S12+T12+U12+Y12+Z12+AA12+AB12+AC12+AD12+AE12+AF12+AH12+AI12+AJ12+AK12+AL12+AM12+AN12+AO12+AP12+AQ12+AR12+AS12+AT12</f>
        <v>2</v>
      </c>
    </row>
    <row r="13" spans="1:61" ht="13.5" customHeight="1">
      <c r="A13" s="179"/>
      <c r="B13" s="164" t="s">
        <v>93</v>
      </c>
      <c r="C13" s="133" t="s">
        <v>160</v>
      </c>
      <c r="D13" s="29" t="s">
        <v>30</v>
      </c>
      <c r="E13" s="38">
        <v>2</v>
      </c>
      <c r="F13" s="38">
        <v>2</v>
      </c>
      <c r="G13" s="38">
        <v>2</v>
      </c>
      <c r="H13" s="38">
        <v>2</v>
      </c>
      <c r="I13" s="38">
        <v>2</v>
      </c>
      <c r="J13" s="38">
        <v>2</v>
      </c>
      <c r="K13" s="38">
        <v>2</v>
      </c>
      <c r="L13" s="38">
        <v>2</v>
      </c>
      <c r="M13" s="38">
        <v>2</v>
      </c>
      <c r="N13" s="38">
        <v>2</v>
      </c>
      <c r="O13" s="39"/>
      <c r="P13" s="30"/>
      <c r="Q13" s="30"/>
      <c r="R13" s="30"/>
      <c r="S13" s="30"/>
      <c r="T13" s="30"/>
      <c r="U13" s="30"/>
      <c r="V13" s="83"/>
      <c r="W13" s="27"/>
      <c r="X13" s="27"/>
      <c r="Y13" s="29">
        <v>2</v>
      </c>
      <c r="Z13" s="29">
        <v>2</v>
      </c>
      <c r="AA13" s="29">
        <v>2</v>
      </c>
      <c r="AB13" s="29">
        <v>2</v>
      </c>
      <c r="AC13" s="29">
        <v>2</v>
      </c>
      <c r="AD13" s="29">
        <v>2</v>
      </c>
      <c r="AE13" s="29">
        <v>2</v>
      </c>
      <c r="AF13" s="26"/>
      <c r="AG13" s="83"/>
      <c r="AH13" s="83"/>
      <c r="AI13" s="83"/>
      <c r="AJ13" s="83"/>
      <c r="AK13" s="83"/>
      <c r="AL13" s="83"/>
      <c r="AM13" s="83"/>
      <c r="AN13" s="107"/>
      <c r="AO13" s="107"/>
      <c r="AP13" s="107"/>
      <c r="AQ13" s="107"/>
      <c r="AR13" s="117"/>
      <c r="AS13" s="117"/>
      <c r="AT13" s="117"/>
      <c r="AU13" s="118"/>
      <c r="AV13" s="113"/>
      <c r="AW13" s="113"/>
      <c r="AX13" s="31"/>
      <c r="AY13" s="31"/>
      <c r="AZ13" s="31"/>
      <c r="BA13" s="31"/>
      <c r="BB13" s="31"/>
      <c r="BC13" s="31"/>
      <c r="BD13" s="31"/>
      <c r="BE13" s="31"/>
      <c r="BF13" s="31"/>
      <c r="BG13" s="28"/>
      <c r="BH13" s="37">
        <f>SUM(E13:AP13)</f>
        <v>34</v>
      </c>
      <c r="BI13" s="37"/>
    </row>
    <row r="14" spans="1:61" ht="11.25" customHeight="1">
      <c r="A14" s="179"/>
      <c r="B14" s="164"/>
      <c r="C14" s="133"/>
      <c r="D14" s="29" t="s">
        <v>31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30"/>
      <c r="Q14" s="30"/>
      <c r="R14" s="30"/>
      <c r="S14" s="30"/>
      <c r="T14" s="30"/>
      <c r="U14" s="30"/>
      <c r="V14" s="83"/>
      <c r="W14" s="27"/>
      <c r="X14" s="27"/>
      <c r="Y14" s="29"/>
      <c r="Z14" s="29"/>
      <c r="AA14" s="29"/>
      <c r="AB14" s="29"/>
      <c r="AC14" s="29"/>
      <c r="AD14" s="29"/>
      <c r="AE14" s="29"/>
      <c r="AF14" s="26"/>
      <c r="AG14" s="83"/>
      <c r="AH14" s="83"/>
      <c r="AI14" s="83"/>
      <c r="AJ14" s="83"/>
      <c r="AK14" s="83"/>
      <c r="AL14" s="83"/>
      <c r="AM14" s="83"/>
      <c r="AN14" s="107"/>
      <c r="AO14" s="107"/>
      <c r="AP14" s="107"/>
      <c r="AQ14" s="107"/>
      <c r="AR14" s="117"/>
      <c r="AS14" s="117"/>
      <c r="AT14" s="117"/>
      <c r="AU14" s="118"/>
      <c r="AV14" s="113"/>
      <c r="AW14" s="113"/>
      <c r="AX14" s="31"/>
      <c r="AY14" s="31"/>
      <c r="AZ14" s="31"/>
      <c r="BA14" s="31"/>
      <c r="BB14" s="31"/>
      <c r="BC14" s="31"/>
      <c r="BD14" s="31"/>
      <c r="BE14" s="31"/>
      <c r="BF14" s="31"/>
      <c r="BG14" s="28"/>
      <c r="BH14" s="37"/>
      <c r="BI14" s="37">
        <f>SUM(E14:AS14)</f>
        <v>0</v>
      </c>
    </row>
    <row r="15" spans="1:61" ht="11.25" customHeight="1">
      <c r="A15" s="179"/>
      <c r="B15" s="164" t="s">
        <v>131</v>
      </c>
      <c r="C15" s="160" t="s">
        <v>138</v>
      </c>
      <c r="D15" s="29" t="s">
        <v>30</v>
      </c>
      <c r="E15" s="38">
        <v>2</v>
      </c>
      <c r="F15" s="38">
        <v>2</v>
      </c>
      <c r="G15" s="38">
        <v>2</v>
      </c>
      <c r="H15" s="38">
        <v>2</v>
      </c>
      <c r="I15" s="38">
        <v>2</v>
      </c>
      <c r="J15" s="38">
        <v>2</v>
      </c>
      <c r="K15" s="38">
        <v>2</v>
      </c>
      <c r="L15" s="38">
        <v>2</v>
      </c>
      <c r="M15" s="38">
        <v>2</v>
      </c>
      <c r="N15" s="38">
        <v>2</v>
      </c>
      <c r="O15" s="39"/>
      <c r="P15" s="30"/>
      <c r="Q15" s="30"/>
      <c r="R15" s="30"/>
      <c r="S15" s="30"/>
      <c r="T15" s="30"/>
      <c r="U15" s="30"/>
      <c r="V15" s="83"/>
      <c r="W15" s="27"/>
      <c r="X15" s="27"/>
      <c r="Y15" s="29">
        <v>2</v>
      </c>
      <c r="Z15" s="29">
        <v>2</v>
      </c>
      <c r="AA15" s="29">
        <v>1</v>
      </c>
      <c r="AB15" s="29">
        <v>2</v>
      </c>
      <c r="AC15" s="29">
        <v>2</v>
      </c>
      <c r="AD15" s="29">
        <v>2</v>
      </c>
      <c r="AE15" s="29">
        <v>2</v>
      </c>
      <c r="AF15" s="26"/>
      <c r="AG15" s="83"/>
      <c r="AH15" s="83"/>
      <c r="AI15" s="83"/>
      <c r="AJ15" s="83"/>
      <c r="AK15" s="83"/>
      <c r="AL15" s="83"/>
      <c r="AM15" s="83"/>
      <c r="AN15" s="107"/>
      <c r="AO15" s="107"/>
      <c r="AP15" s="107"/>
      <c r="AQ15" s="107"/>
      <c r="AR15" s="117"/>
      <c r="AS15" s="117"/>
      <c r="AT15" s="117"/>
      <c r="AU15" s="118"/>
      <c r="AV15" s="113"/>
      <c r="AW15" s="113"/>
      <c r="AX15" s="31"/>
      <c r="AY15" s="31"/>
      <c r="AZ15" s="31"/>
      <c r="BA15" s="31"/>
      <c r="BB15" s="31"/>
      <c r="BC15" s="31"/>
      <c r="BD15" s="31"/>
      <c r="BE15" s="31"/>
      <c r="BF15" s="31"/>
      <c r="BG15" s="28"/>
      <c r="BH15" s="37">
        <f>SUM(E15:AS15)</f>
        <v>33</v>
      </c>
      <c r="BI15" s="37"/>
    </row>
    <row r="16" spans="1:61" ht="12.75" customHeight="1">
      <c r="A16" s="179"/>
      <c r="B16" s="164"/>
      <c r="C16" s="161"/>
      <c r="D16" s="29" t="s">
        <v>31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30"/>
      <c r="Q16" s="30"/>
      <c r="R16" s="30"/>
      <c r="S16" s="30"/>
      <c r="T16" s="30"/>
      <c r="U16" s="30"/>
      <c r="V16" s="83"/>
      <c r="W16" s="27"/>
      <c r="X16" s="27"/>
      <c r="Y16" s="29"/>
      <c r="Z16" s="29"/>
      <c r="AA16" s="29">
        <v>1</v>
      </c>
      <c r="AB16" s="29"/>
      <c r="AC16" s="29"/>
      <c r="AD16" s="29"/>
      <c r="AE16" s="29"/>
      <c r="AF16" s="26"/>
      <c r="AG16" s="83"/>
      <c r="AH16" s="83"/>
      <c r="AI16" s="83"/>
      <c r="AJ16" s="83"/>
      <c r="AK16" s="83"/>
      <c r="AL16" s="83"/>
      <c r="AM16" s="83"/>
      <c r="AN16" s="107"/>
      <c r="AO16" s="107"/>
      <c r="AP16" s="107"/>
      <c r="AQ16" s="107"/>
      <c r="AR16" s="117"/>
      <c r="AS16" s="117"/>
      <c r="AT16" s="117"/>
      <c r="AU16" s="118"/>
      <c r="AV16" s="113"/>
      <c r="AW16" s="113"/>
      <c r="AX16" s="31"/>
      <c r="AY16" s="31"/>
      <c r="AZ16" s="31"/>
      <c r="BA16" s="31"/>
      <c r="BB16" s="31"/>
      <c r="BC16" s="31"/>
      <c r="BD16" s="31"/>
      <c r="BE16" s="31"/>
      <c r="BF16" s="31"/>
      <c r="BG16" s="28"/>
      <c r="BH16" s="37"/>
      <c r="BI16" s="37">
        <f>SUM(E16:AS16)</f>
        <v>1</v>
      </c>
    </row>
    <row r="17" spans="1:61" ht="12.75" customHeight="1" hidden="1">
      <c r="A17" s="179"/>
      <c r="B17" s="156" t="s">
        <v>131</v>
      </c>
      <c r="C17" s="156" t="s">
        <v>130</v>
      </c>
      <c r="D17" s="25" t="s">
        <v>30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30"/>
      <c r="Q17" s="30"/>
      <c r="R17" s="30"/>
      <c r="S17" s="30"/>
      <c r="T17" s="30"/>
      <c r="U17" s="30"/>
      <c r="V17" s="83"/>
      <c r="W17" s="27"/>
      <c r="X17" s="27"/>
      <c r="Y17" s="29"/>
      <c r="Z17" s="29"/>
      <c r="AA17" s="29"/>
      <c r="AB17" s="29"/>
      <c r="AC17" s="29"/>
      <c r="AD17" s="29"/>
      <c r="AE17" s="29"/>
      <c r="AF17" s="26"/>
      <c r="AG17" s="83"/>
      <c r="AH17" s="83"/>
      <c r="AI17" s="83"/>
      <c r="AJ17" s="83"/>
      <c r="AK17" s="83"/>
      <c r="AL17" s="83"/>
      <c r="AM17" s="83"/>
      <c r="AN17" s="107"/>
      <c r="AO17" s="107"/>
      <c r="AP17" s="107"/>
      <c r="AQ17" s="107"/>
      <c r="AR17" s="117"/>
      <c r="AS17" s="117"/>
      <c r="AT17" s="117"/>
      <c r="AU17" s="118"/>
      <c r="AV17" s="113"/>
      <c r="AW17" s="113"/>
      <c r="AX17" s="31"/>
      <c r="AY17" s="31"/>
      <c r="AZ17" s="31"/>
      <c r="BA17" s="31"/>
      <c r="BB17" s="31"/>
      <c r="BC17" s="31"/>
      <c r="BD17" s="31"/>
      <c r="BE17" s="31"/>
      <c r="BF17" s="31"/>
      <c r="BG17" s="28"/>
      <c r="BH17" s="37">
        <f>E17+F17+G17+H17+I17+J17+K17+L17+M17+N17+O17+Q17+R17+S17+T17+U17+Y17+Z17+AA17+AB17+AC17+AD17+AE17+AF17+AH17+AI17+AJ17+AK17+AL17+AM17+AN17+AO17+AP17+AQ17+AR17+AS17+AT17</f>
        <v>0</v>
      </c>
      <c r="BI17" s="37"/>
    </row>
    <row r="18" spans="1:61" ht="13.5" customHeight="1" hidden="1">
      <c r="A18" s="179"/>
      <c r="B18" s="157"/>
      <c r="C18" s="157"/>
      <c r="D18" s="25" t="s">
        <v>31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30"/>
      <c r="Q18" s="30"/>
      <c r="R18" s="30"/>
      <c r="S18" s="30"/>
      <c r="T18" s="30"/>
      <c r="U18" s="30"/>
      <c r="V18" s="83"/>
      <c r="W18" s="27"/>
      <c r="X18" s="27"/>
      <c r="Y18" s="29"/>
      <c r="Z18" s="29"/>
      <c r="AA18" s="29"/>
      <c r="AB18" s="29"/>
      <c r="AC18" s="29"/>
      <c r="AD18" s="29"/>
      <c r="AE18" s="29"/>
      <c r="AF18" s="26"/>
      <c r="AG18" s="83"/>
      <c r="AH18" s="83"/>
      <c r="AI18" s="83"/>
      <c r="AJ18" s="83"/>
      <c r="AK18" s="83"/>
      <c r="AL18" s="83"/>
      <c r="AM18" s="83"/>
      <c r="AN18" s="107"/>
      <c r="AO18" s="107"/>
      <c r="AP18" s="107"/>
      <c r="AQ18" s="107"/>
      <c r="AR18" s="117"/>
      <c r="AS18" s="117"/>
      <c r="AT18" s="117"/>
      <c r="AU18" s="118"/>
      <c r="AV18" s="113"/>
      <c r="AW18" s="113"/>
      <c r="AX18" s="31"/>
      <c r="AY18" s="31"/>
      <c r="AZ18" s="31"/>
      <c r="BA18" s="31"/>
      <c r="BB18" s="31"/>
      <c r="BC18" s="31"/>
      <c r="BD18" s="31"/>
      <c r="BE18" s="31"/>
      <c r="BF18" s="31"/>
      <c r="BG18" s="28"/>
      <c r="BH18" s="37"/>
      <c r="BI18" s="37">
        <f>E18+F18+G18+H18+I18+J18+K18+L18+M18+N18+O18+Q18+R18+S18+T18+U18+Y18+Z18+AA18+AB18+AC18+AD18+AE18+AF18+AH18+AI18+AJ18++AK18+AL18+AM18+AN18+AO18+AP18+AQ18+AR18+AS18+AT18</f>
        <v>0</v>
      </c>
    </row>
    <row r="19" spans="1:61" ht="20.25" customHeight="1">
      <c r="A19" s="179"/>
      <c r="B19" s="158" t="s">
        <v>37</v>
      </c>
      <c r="C19" s="158" t="s">
        <v>70</v>
      </c>
      <c r="D19" s="32" t="s">
        <v>30</v>
      </c>
      <c r="E19" s="33">
        <f aca="true" t="shared" si="3" ref="E19:N19">E21+E23+E25+E27</f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5"/>
      <c r="P19" s="36"/>
      <c r="Q19" s="36"/>
      <c r="R19" s="36"/>
      <c r="S19" s="36"/>
      <c r="T19" s="36"/>
      <c r="U19" s="36"/>
      <c r="V19" s="83"/>
      <c r="W19" s="27"/>
      <c r="X19" s="27"/>
      <c r="Y19" s="34">
        <f aca="true" t="shared" si="4" ref="Y19:AE19">Y21+Y23+Y25+Y27</f>
        <v>0</v>
      </c>
      <c r="Z19" s="34">
        <f t="shared" si="4"/>
        <v>0</v>
      </c>
      <c r="AA19" s="34">
        <f t="shared" si="4"/>
        <v>0</v>
      </c>
      <c r="AB19" s="34">
        <f t="shared" si="4"/>
        <v>0</v>
      </c>
      <c r="AC19" s="34">
        <f t="shared" si="4"/>
        <v>0</v>
      </c>
      <c r="AD19" s="34">
        <f t="shared" si="4"/>
        <v>0</v>
      </c>
      <c r="AE19" s="34">
        <f t="shared" si="4"/>
        <v>0</v>
      </c>
      <c r="AF19" s="78"/>
      <c r="AG19" s="84"/>
      <c r="AH19" s="84"/>
      <c r="AI19" s="84"/>
      <c r="AJ19" s="84"/>
      <c r="AK19" s="84"/>
      <c r="AL19" s="84"/>
      <c r="AM19" s="84"/>
      <c r="AN19" s="105"/>
      <c r="AO19" s="105"/>
      <c r="AP19" s="105"/>
      <c r="AQ19" s="106"/>
      <c r="AR19" s="116"/>
      <c r="AS19" s="116"/>
      <c r="AT19" s="116"/>
      <c r="AU19" s="118"/>
      <c r="AV19" s="113"/>
      <c r="AW19" s="113"/>
      <c r="AX19" s="31"/>
      <c r="AY19" s="31"/>
      <c r="AZ19" s="31"/>
      <c r="BA19" s="31"/>
      <c r="BB19" s="31"/>
      <c r="BC19" s="31"/>
      <c r="BD19" s="31"/>
      <c r="BE19" s="31"/>
      <c r="BF19" s="31"/>
      <c r="BG19" s="28"/>
      <c r="BH19" s="33">
        <f>E19+F19+G19+H19+I19+J19+K19+L19+M19+N19+O19+Q19+R19+S19+T19+U19+Y19+Z19+AA19+AB19+AC19+AD19+AE19+AF19+AH19+AI19+AJ19+AK19+AL19+AM19+AN19+AO19+AP19+AQ19+AR19+AS19+AT19</f>
        <v>0</v>
      </c>
      <c r="BI19" s="33"/>
    </row>
    <row r="20" spans="1:61" ht="0.75" customHeight="1" hidden="1">
      <c r="A20" s="179"/>
      <c r="B20" s="158"/>
      <c r="C20" s="158"/>
      <c r="D20" s="32" t="s">
        <v>31</v>
      </c>
      <c r="E20" s="33">
        <f aca="true" t="shared" si="5" ref="E20:N20">E22+E24+E26+E28</f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5"/>
      <c r="P20" s="36"/>
      <c r="Q20" s="36"/>
      <c r="R20" s="84"/>
      <c r="S20" s="84"/>
      <c r="T20" s="84"/>
      <c r="U20" s="84"/>
      <c r="V20" s="83"/>
      <c r="W20" s="27"/>
      <c r="X20" s="27"/>
      <c r="Y20" s="34">
        <f aca="true" t="shared" si="6" ref="Y20:AE20">Y22+Y24+Y26+Y28</f>
        <v>0</v>
      </c>
      <c r="Z20" s="34">
        <f t="shared" si="6"/>
        <v>0</v>
      </c>
      <c r="AA20" s="34">
        <f t="shared" si="6"/>
        <v>0</v>
      </c>
      <c r="AB20" s="34">
        <f t="shared" si="6"/>
        <v>0</v>
      </c>
      <c r="AC20" s="34">
        <f t="shared" si="6"/>
        <v>0</v>
      </c>
      <c r="AD20" s="34">
        <f t="shared" si="6"/>
        <v>0</v>
      </c>
      <c r="AE20" s="34">
        <f t="shared" si="6"/>
        <v>0</v>
      </c>
      <c r="AF20" s="78"/>
      <c r="AG20" s="84"/>
      <c r="AH20" s="84"/>
      <c r="AI20" s="84"/>
      <c r="AJ20" s="84"/>
      <c r="AK20" s="84"/>
      <c r="AL20" s="84"/>
      <c r="AM20" s="84"/>
      <c r="AN20" s="105"/>
      <c r="AO20" s="105"/>
      <c r="AP20" s="105"/>
      <c r="AQ20" s="106"/>
      <c r="AR20" s="116"/>
      <c r="AS20" s="116"/>
      <c r="AT20" s="116"/>
      <c r="AU20" s="118"/>
      <c r="AV20" s="113"/>
      <c r="AW20" s="113"/>
      <c r="AX20" s="31"/>
      <c r="AY20" s="31"/>
      <c r="AZ20" s="31"/>
      <c r="BA20" s="31"/>
      <c r="BB20" s="31"/>
      <c r="BC20" s="31"/>
      <c r="BD20" s="31"/>
      <c r="BE20" s="31"/>
      <c r="BF20" s="31"/>
      <c r="BG20" s="28"/>
      <c r="BH20" s="33"/>
      <c r="BI20" s="33">
        <f>E20+F20+G20+H20+I20+J20+K20+L20+M20+N20+O20+Q20+R20+S20+T20+U20+Y20+Z20+AA20+AB20+AC20+AD20+AE20+AF20+AH20+AI20+AJ20+AK20+AL20+AM20+AN20+AO20+AP20+AQ20+AR20+AS20+AT20</f>
        <v>0</v>
      </c>
    </row>
    <row r="21" spans="1:61" ht="10.5" customHeight="1" hidden="1">
      <c r="A21" s="179"/>
      <c r="B21" s="160" t="s">
        <v>88</v>
      </c>
      <c r="C21" s="160" t="s">
        <v>139</v>
      </c>
      <c r="D21" s="25" t="s">
        <v>30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39"/>
      <c r="P21" s="30"/>
      <c r="Q21" s="30"/>
      <c r="R21" s="30"/>
      <c r="S21" s="30"/>
      <c r="T21" s="30"/>
      <c r="U21" s="30"/>
      <c r="V21" s="83"/>
      <c r="W21" s="27"/>
      <c r="X21" s="27"/>
      <c r="Y21" s="43"/>
      <c r="Z21" s="43"/>
      <c r="AA21" s="43"/>
      <c r="AB21" s="43"/>
      <c r="AC21" s="43"/>
      <c r="AD21" s="43"/>
      <c r="AE21" s="43"/>
      <c r="AF21" s="26"/>
      <c r="AG21" s="83"/>
      <c r="AH21" s="83"/>
      <c r="AI21" s="83"/>
      <c r="AJ21" s="83"/>
      <c r="AK21" s="83"/>
      <c r="AL21" s="83"/>
      <c r="AM21" s="83"/>
      <c r="AN21" s="107"/>
      <c r="AO21" s="107"/>
      <c r="AP21" s="107"/>
      <c r="AQ21" s="107"/>
      <c r="AR21" s="117"/>
      <c r="AS21" s="117"/>
      <c r="AT21" s="116"/>
      <c r="AU21" s="118"/>
      <c r="AV21" s="113"/>
      <c r="AW21" s="113"/>
      <c r="AX21" s="31"/>
      <c r="AY21" s="31"/>
      <c r="AZ21" s="31"/>
      <c r="BA21" s="31"/>
      <c r="BB21" s="31"/>
      <c r="BC21" s="31"/>
      <c r="BD21" s="31"/>
      <c r="BE21" s="31"/>
      <c r="BF21" s="31"/>
      <c r="BG21" s="28"/>
      <c r="BH21" s="37">
        <f>E21+F21+G21+H21+I21+J21+K21+L21+M21+N21+O21+Q21+R21+S21+T21+U21+Y21+Z21+AA21+AB21+AC21+AD21+AE21+AF21+AH21+AI21+AJ21+AK21+AL21+AM21+AN21+AO21+AP21+AQ21+AR21+AS21+AT21</f>
        <v>0</v>
      </c>
      <c r="BI21" s="37"/>
    </row>
    <row r="22" spans="1:61" ht="10.5" hidden="1">
      <c r="A22" s="179"/>
      <c r="B22" s="161"/>
      <c r="C22" s="161"/>
      <c r="D22" s="25" t="s">
        <v>31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101"/>
      <c r="P22" s="85"/>
      <c r="Q22" s="85"/>
      <c r="R22" s="85"/>
      <c r="S22" s="85"/>
      <c r="T22" s="85"/>
      <c r="U22" s="85"/>
      <c r="V22" s="83"/>
      <c r="W22" s="27"/>
      <c r="X22" s="27"/>
      <c r="Y22" s="29"/>
      <c r="Z22" s="29"/>
      <c r="AA22" s="29"/>
      <c r="AB22" s="29"/>
      <c r="AC22" s="29"/>
      <c r="AD22" s="29"/>
      <c r="AE22" s="29"/>
      <c r="AF22" s="26"/>
      <c r="AG22" s="83"/>
      <c r="AH22" s="83"/>
      <c r="AI22" s="83"/>
      <c r="AJ22" s="83"/>
      <c r="AK22" s="83"/>
      <c r="AL22" s="83"/>
      <c r="AM22" s="83"/>
      <c r="AN22" s="107"/>
      <c r="AO22" s="107"/>
      <c r="AP22" s="107"/>
      <c r="AQ22" s="107"/>
      <c r="AR22" s="117"/>
      <c r="AS22" s="117"/>
      <c r="AT22" s="116"/>
      <c r="AU22" s="118"/>
      <c r="AV22" s="113"/>
      <c r="AW22" s="113"/>
      <c r="AX22" s="31"/>
      <c r="AY22" s="31"/>
      <c r="AZ22" s="31"/>
      <c r="BA22" s="31"/>
      <c r="BB22" s="31"/>
      <c r="BC22" s="31"/>
      <c r="BD22" s="31"/>
      <c r="BE22" s="31"/>
      <c r="BF22" s="31"/>
      <c r="BG22" s="28"/>
      <c r="BH22" s="37"/>
      <c r="BI22" s="37">
        <f>E22+F22+G22+H22+I22+J22+K22+L22+M22+N22+O22+Q22+R22+S22+T22+U22+Y22+Z22+AA22+AB22+AC22+AD22+AE22+AF22+AH22+AI22+AJ22+AK22+AL22+AM22+AN22+AO22+AP22+AQ22+AR22+AS22+AT22</f>
        <v>0</v>
      </c>
    </row>
    <row r="23" spans="1:61" ht="10.5" hidden="1">
      <c r="A23" s="179"/>
      <c r="B23" s="156" t="s">
        <v>132</v>
      </c>
      <c r="C23" s="156" t="s">
        <v>142</v>
      </c>
      <c r="D23" s="46" t="s">
        <v>30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39"/>
      <c r="P23" s="30"/>
      <c r="Q23" s="30"/>
      <c r="R23" s="30"/>
      <c r="S23" s="30"/>
      <c r="T23" s="30"/>
      <c r="U23" s="30"/>
      <c r="V23" s="83"/>
      <c r="W23" s="27"/>
      <c r="X23" s="27"/>
      <c r="Y23" s="43"/>
      <c r="Z23" s="43"/>
      <c r="AA23" s="43"/>
      <c r="AB23" s="43"/>
      <c r="AC23" s="43"/>
      <c r="AD23" s="43"/>
      <c r="AE23" s="43"/>
      <c r="AF23" s="26"/>
      <c r="AG23" s="83"/>
      <c r="AH23" s="83"/>
      <c r="AI23" s="83"/>
      <c r="AJ23" s="83"/>
      <c r="AK23" s="83"/>
      <c r="AL23" s="83"/>
      <c r="AM23" s="83"/>
      <c r="AN23" s="107"/>
      <c r="AO23" s="107"/>
      <c r="AP23" s="107"/>
      <c r="AQ23" s="107"/>
      <c r="AR23" s="119"/>
      <c r="AS23" s="119"/>
      <c r="AT23" s="116"/>
      <c r="AU23" s="118"/>
      <c r="AV23" s="113"/>
      <c r="AW23" s="113"/>
      <c r="AX23" s="31"/>
      <c r="AY23" s="31"/>
      <c r="AZ23" s="31"/>
      <c r="BA23" s="31"/>
      <c r="BB23" s="31"/>
      <c r="BC23" s="31"/>
      <c r="BD23" s="31"/>
      <c r="BE23" s="31"/>
      <c r="BF23" s="31"/>
      <c r="BG23" s="28"/>
      <c r="BH23" s="37">
        <f>Y23+Z23+AA23+AB23+AC23+AD23+AE23+AF23+AH23+AI23+AJ23+AK23+AL23+AM23+AN23+AO23+AP23+AQ23+AR23+AS23+AT23+E23+F23+G23+H23+I23+J23+K23+L23+M23+N23+O23+Q23+R23+S23+T23+U23</f>
        <v>0</v>
      </c>
      <c r="BI23" s="37"/>
    </row>
    <row r="24" spans="1:61" ht="10.5" hidden="1">
      <c r="A24" s="179"/>
      <c r="B24" s="157"/>
      <c r="C24" s="157"/>
      <c r="D24" s="47" t="s">
        <v>31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0"/>
      <c r="Q24" s="30"/>
      <c r="R24" s="30"/>
      <c r="S24" s="30"/>
      <c r="T24" s="30"/>
      <c r="U24" s="30"/>
      <c r="V24" s="83"/>
      <c r="W24" s="27"/>
      <c r="X24" s="27"/>
      <c r="Y24" s="29"/>
      <c r="Z24" s="29"/>
      <c r="AA24" s="29"/>
      <c r="AB24" s="29"/>
      <c r="AC24" s="29"/>
      <c r="AD24" s="29"/>
      <c r="AE24" s="29"/>
      <c r="AF24" s="26"/>
      <c r="AG24" s="83"/>
      <c r="AH24" s="83"/>
      <c r="AI24" s="83"/>
      <c r="AJ24" s="30"/>
      <c r="AK24" s="30"/>
      <c r="AL24" s="30"/>
      <c r="AM24" s="30"/>
      <c r="AN24" s="107"/>
      <c r="AO24" s="108"/>
      <c r="AP24" s="108"/>
      <c r="AQ24" s="108"/>
      <c r="AR24" s="117"/>
      <c r="AS24" s="117"/>
      <c r="AT24" s="116"/>
      <c r="AU24" s="118"/>
      <c r="AV24" s="113"/>
      <c r="AW24" s="113"/>
      <c r="AX24" s="31"/>
      <c r="AY24" s="31"/>
      <c r="AZ24" s="31"/>
      <c r="BA24" s="31"/>
      <c r="BB24" s="31"/>
      <c r="BC24" s="31"/>
      <c r="BD24" s="31"/>
      <c r="BE24" s="31"/>
      <c r="BF24" s="31"/>
      <c r="BG24" s="28"/>
      <c r="BH24" s="37"/>
      <c r="BI24" s="37">
        <f>Y24+Z24+AA24+AB24+AC24+AD24+AE24+AF24+AH24+AI24+AJ24+AK24+AL24+AM24+AN24+AO24+AP24+AQ24+AR24+AS24+AT24+E24+F24+G24+H24+I24+J24+K24+L24+M24+N24+O24+Q24+R24+S24+T24+U24</f>
        <v>0</v>
      </c>
    </row>
    <row r="25" spans="1:61" ht="12" customHeight="1" hidden="1">
      <c r="A25" s="179"/>
      <c r="B25" s="156" t="s">
        <v>140</v>
      </c>
      <c r="C25" s="156" t="s">
        <v>143</v>
      </c>
      <c r="D25" s="46" t="s">
        <v>30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0"/>
      <c r="Q25" s="30"/>
      <c r="R25" s="30"/>
      <c r="S25" s="30"/>
      <c r="T25" s="30"/>
      <c r="U25" s="30"/>
      <c r="V25" s="83"/>
      <c r="W25" s="27"/>
      <c r="X25" s="27"/>
      <c r="Y25" s="29"/>
      <c r="Z25" s="29"/>
      <c r="AA25" s="29"/>
      <c r="AB25" s="29"/>
      <c r="AC25" s="29"/>
      <c r="AD25" s="29"/>
      <c r="AE25" s="29"/>
      <c r="AF25" s="26"/>
      <c r="AG25" s="83"/>
      <c r="AH25" s="83"/>
      <c r="AI25" s="83"/>
      <c r="AJ25" s="30"/>
      <c r="AK25" s="30"/>
      <c r="AL25" s="30"/>
      <c r="AM25" s="30"/>
      <c r="AN25" s="107"/>
      <c r="AO25" s="108"/>
      <c r="AP25" s="108"/>
      <c r="AQ25" s="108"/>
      <c r="AR25" s="117"/>
      <c r="AS25" s="117"/>
      <c r="AT25" s="116"/>
      <c r="AU25" s="118"/>
      <c r="AV25" s="113"/>
      <c r="AW25" s="113"/>
      <c r="AX25" s="31"/>
      <c r="AY25" s="31"/>
      <c r="AZ25" s="31"/>
      <c r="BA25" s="31"/>
      <c r="BB25" s="31"/>
      <c r="BC25" s="31"/>
      <c r="BD25" s="31"/>
      <c r="BE25" s="31"/>
      <c r="BF25" s="31"/>
      <c r="BG25" s="28"/>
      <c r="BH25" s="37">
        <f>SUM(E25:AP25)</f>
        <v>0</v>
      </c>
      <c r="BI25" s="37"/>
    </row>
    <row r="26" spans="1:61" ht="16.5" customHeight="1" hidden="1">
      <c r="A26" s="179"/>
      <c r="B26" s="157"/>
      <c r="C26" s="157"/>
      <c r="D26" s="47" t="s">
        <v>31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0"/>
      <c r="Q26" s="30"/>
      <c r="R26" s="30"/>
      <c r="S26" s="30"/>
      <c r="T26" s="30"/>
      <c r="U26" s="30"/>
      <c r="V26" s="83"/>
      <c r="W26" s="27"/>
      <c r="X26" s="27"/>
      <c r="Y26" s="29"/>
      <c r="Z26" s="29"/>
      <c r="AA26" s="29"/>
      <c r="AB26" s="29"/>
      <c r="AC26" s="29"/>
      <c r="AD26" s="29"/>
      <c r="AE26" s="29"/>
      <c r="AF26" s="26"/>
      <c r="AG26" s="83"/>
      <c r="AH26" s="83"/>
      <c r="AI26" s="83"/>
      <c r="AJ26" s="30"/>
      <c r="AK26" s="30"/>
      <c r="AL26" s="30"/>
      <c r="AM26" s="30"/>
      <c r="AN26" s="107"/>
      <c r="AO26" s="108"/>
      <c r="AP26" s="108"/>
      <c r="AQ26" s="108"/>
      <c r="AR26" s="117"/>
      <c r="AS26" s="117"/>
      <c r="AT26" s="116"/>
      <c r="AU26" s="118"/>
      <c r="AV26" s="113"/>
      <c r="AW26" s="113"/>
      <c r="AX26" s="31"/>
      <c r="AY26" s="31"/>
      <c r="AZ26" s="31"/>
      <c r="BA26" s="31"/>
      <c r="BB26" s="31"/>
      <c r="BC26" s="31"/>
      <c r="BD26" s="31"/>
      <c r="BE26" s="31"/>
      <c r="BF26" s="31"/>
      <c r="BG26" s="28"/>
      <c r="BH26" s="37"/>
      <c r="BI26" s="37">
        <f>SUM(E26:AP26)</f>
        <v>0</v>
      </c>
    </row>
    <row r="27" spans="1:61" ht="10.5" hidden="1">
      <c r="A27" s="179"/>
      <c r="B27" s="156" t="s">
        <v>141</v>
      </c>
      <c r="C27" s="191" t="s">
        <v>144</v>
      </c>
      <c r="D27" s="46" t="s">
        <v>30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9"/>
      <c r="P27" s="30"/>
      <c r="Q27" s="30"/>
      <c r="R27" s="30"/>
      <c r="S27" s="30"/>
      <c r="T27" s="30"/>
      <c r="U27" s="30"/>
      <c r="V27" s="83"/>
      <c r="W27" s="27"/>
      <c r="X27" s="27"/>
      <c r="Y27" s="43"/>
      <c r="Z27" s="43"/>
      <c r="AA27" s="43"/>
      <c r="AB27" s="43"/>
      <c r="AC27" s="43"/>
      <c r="AD27" s="43"/>
      <c r="AE27" s="43"/>
      <c r="AF27" s="26"/>
      <c r="AG27" s="83"/>
      <c r="AH27" s="83"/>
      <c r="AI27" s="83"/>
      <c r="AJ27" s="30"/>
      <c r="AK27" s="30"/>
      <c r="AL27" s="30"/>
      <c r="AM27" s="30"/>
      <c r="AN27" s="107"/>
      <c r="AO27" s="108"/>
      <c r="AP27" s="108"/>
      <c r="AQ27" s="108"/>
      <c r="AR27" s="117"/>
      <c r="AS27" s="117"/>
      <c r="AT27" s="116"/>
      <c r="AU27" s="118"/>
      <c r="AV27" s="113"/>
      <c r="AW27" s="113"/>
      <c r="AX27" s="31"/>
      <c r="AY27" s="31"/>
      <c r="AZ27" s="31"/>
      <c r="BA27" s="31"/>
      <c r="BB27" s="31"/>
      <c r="BC27" s="31"/>
      <c r="BD27" s="31"/>
      <c r="BE27" s="31"/>
      <c r="BF27" s="31"/>
      <c r="BG27" s="28"/>
      <c r="BH27" s="37">
        <f>SUM(Y27:AS27)</f>
        <v>0</v>
      </c>
      <c r="BI27" s="37"/>
    </row>
    <row r="28" spans="1:61" ht="10.5" hidden="1">
      <c r="A28" s="179"/>
      <c r="B28" s="157"/>
      <c r="C28" s="157"/>
      <c r="D28" s="47" t="s">
        <v>31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0"/>
      <c r="Q28" s="30"/>
      <c r="R28" s="30"/>
      <c r="S28" s="30"/>
      <c r="T28" s="30"/>
      <c r="U28" s="30"/>
      <c r="V28" s="83"/>
      <c r="W28" s="27"/>
      <c r="X28" s="27"/>
      <c r="Y28" s="29"/>
      <c r="Z28" s="29"/>
      <c r="AA28" s="29"/>
      <c r="AB28" s="29"/>
      <c r="AC28" s="29"/>
      <c r="AD28" s="29"/>
      <c r="AE28" s="29"/>
      <c r="AF28" s="26"/>
      <c r="AG28" s="83"/>
      <c r="AH28" s="83"/>
      <c r="AI28" s="83"/>
      <c r="AJ28" s="30"/>
      <c r="AK28" s="30"/>
      <c r="AL28" s="30"/>
      <c r="AM28" s="30"/>
      <c r="AN28" s="107"/>
      <c r="AO28" s="108"/>
      <c r="AP28" s="108"/>
      <c r="AQ28" s="108"/>
      <c r="AR28" s="117"/>
      <c r="AS28" s="117"/>
      <c r="AT28" s="116"/>
      <c r="AU28" s="118"/>
      <c r="AV28" s="113"/>
      <c r="AW28" s="113"/>
      <c r="AX28" s="31"/>
      <c r="AY28" s="31"/>
      <c r="AZ28" s="31"/>
      <c r="BA28" s="31"/>
      <c r="BB28" s="31"/>
      <c r="BC28" s="31"/>
      <c r="BD28" s="31"/>
      <c r="BE28" s="31"/>
      <c r="BF28" s="31"/>
      <c r="BG28" s="28"/>
      <c r="BH28" s="37"/>
      <c r="BI28" s="37">
        <f>SUM(Y28:AS28)</f>
        <v>0</v>
      </c>
    </row>
    <row r="29" spans="1:61" ht="10.5">
      <c r="A29" s="179"/>
      <c r="B29" s="158" t="s">
        <v>89</v>
      </c>
      <c r="C29" s="143" t="s">
        <v>42</v>
      </c>
      <c r="D29" s="32" t="s">
        <v>30</v>
      </c>
      <c r="E29" s="33">
        <f aca="true" t="shared" si="7" ref="E29:N29">E31+E67</f>
        <v>24</v>
      </c>
      <c r="F29" s="33">
        <f t="shared" si="7"/>
        <v>26</v>
      </c>
      <c r="G29" s="33">
        <f t="shared" si="7"/>
        <v>24</v>
      </c>
      <c r="H29" s="33">
        <f t="shared" si="7"/>
        <v>27</v>
      </c>
      <c r="I29" s="33">
        <f t="shared" si="7"/>
        <v>25</v>
      </c>
      <c r="J29" s="33">
        <f t="shared" si="7"/>
        <v>26</v>
      </c>
      <c r="K29" s="33">
        <f t="shared" si="7"/>
        <v>24</v>
      </c>
      <c r="L29" s="33">
        <f t="shared" si="7"/>
        <v>26</v>
      </c>
      <c r="M29" s="33">
        <f t="shared" si="7"/>
        <v>24</v>
      </c>
      <c r="N29" s="33">
        <f t="shared" si="7"/>
        <v>26</v>
      </c>
      <c r="O29" s="35"/>
      <c r="P29" s="36"/>
      <c r="Q29" s="36"/>
      <c r="R29" s="36"/>
      <c r="S29" s="36"/>
      <c r="T29" s="36"/>
      <c r="U29" s="36"/>
      <c r="V29" s="83"/>
      <c r="W29" s="27"/>
      <c r="X29" s="27"/>
      <c r="Y29" s="34">
        <f aca="true" t="shared" si="8" ref="Y29:AE30">Y31+Y67</f>
        <v>30</v>
      </c>
      <c r="Z29" s="34">
        <f t="shared" si="8"/>
        <v>30</v>
      </c>
      <c r="AA29" s="34">
        <f t="shared" si="8"/>
        <v>31</v>
      </c>
      <c r="AB29" s="34">
        <f t="shared" si="8"/>
        <v>30</v>
      </c>
      <c r="AC29" s="34">
        <f t="shared" si="8"/>
        <v>30</v>
      </c>
      <c r="AD29" s="34">
        <f t="shared" si="8"/>
        <v>30</v>
      </c>
      <c r="AE29" s="34">
        <f t="shared" si="8"/>
        <v>30</v>
      </c>
      <c r="AF29" s="78"/>
      <c r="AG29" s="84"/>
      <c r="AH29" s="84"/>
      <c r="AI29" s="84"/>
      <c r="AJ29" s="84"/>
      <c r="AK29" s="84"/>
      <c r="AL29" s="84"/>
      <c r="AM29" s="84"/>
      <c r="AN29" s="105"/>
      <c r="AO29" s="105"/>
      <c r="AP29" s="105"/>
      <c r="AQ29" s="108"/>
      <c r="AR29" s="120"/>
      <c r="AS29" s="120"/>
      <c r="AT29" s="121"/>
      <c r="AU29" s="121"/>
      <c r="AV29" s="114"/>
      <c r="AW29" s="113"/>
      <c r="AX29" s="31"/>
      <c r="AY29" s="31"/>
      <c r="AZ29" s="31"/>
      <c r="BA29" s="31"/>
      <c r="BB29" s="31"/>
      <c r="BC29" s="31"/>
      <c r="BD29" s="31"/>
      <c r="BE29" s="31"/>
      <c r="BF29" s="31"/>
      <c r="BG29" s="28"/>
      <c r="BH29" s="33">
        <f>SUM(E29:AT29)</f>
        <v>463</v>
      </c>
      <c r="BI29" s="37"/>
    </row>
    <row r="30" spans="1:61" ht="9.75" customHeight="1">
      <c r="A30" s="179"/>
      <c r="B30" s="158"/>
      <c r="C30" s="175"/>
      <c r="D30" s="32" t="s">
        <v>31</v>
      </c>
      <c r="E30" s="33">
        <f aca="true" t="shared" si="9" ref="E30:J30">E32+E68</f>
        <v>2</v>
      </c>
      <c r="F30" s="33">
        <f t="shared" si="9"/>
        <v>2</v>
      </c>
      <c r="G30" s="33">
        <f t="shared" si="9"/>
        <v>2</v>
      </c>
      <c r="H30" s="33">
        <f t="shared" si="9"/>
        <v>1</v>
      </c>
      <c r="I30" s="33">
        <f t="shared" si="9"/>
        <v>1</v>
      </c>
      <c r="J30" s="33">
        <f t="shared" si="9"/>
        <v>2</v>
      </c>
      <c r="K30" s="33">
        <f>K32+K68</f>
        <v>2</v>
      </c>
      <c r="L30" s="34">
        <f>L32+L68</f>
        <v>2</v>
      </c>
      <c r="M30" s="34">
        <f>M32+M68</f>
        <v>2</v>
      </c>
      <c r="N30" s="34">
        <f>N32+N68</f>
        <v>2</v>
      </c>
      <c r="O30" s="78"/>
      <c r="P30" s="84"/>
      <c r="Q30" s="84"/>
      <c r="R30" s="84"/>
      <c r="S30" s="84"/>
      <c r="T30" s="84"/>
      <c r="U30" s="84"/>
      <c r="V30" s="83"/>
      <c r="W30" s="27"/>
      <c r="X30" s="27"/>
      <c r="Y30" s="34">
        <f t="shared" si="8"/>
        <v>2</v>
      </c>
      <c r="Z30" s="34">
        <f t="shared" si="8"/>
        <v>2</v>
      </c>
      <c r="AA30" s="34">
        <f t="shared" si="8"/>
        <v>1</v>
      </c>
      <c r="AB30" s="34">
        <f t="shared" si="8"/>
        <v>2</v>
      </c>
      <c r="AC30" s="34">
        <f t="shared" si="8"/>
        <v>2</v>
      </c>
      <c r="AD30" s="34">
        <f t="shared" si="8"/>
        <v>2</v>
      </c>
      <c r="AE30" s="34">
        <f t="shared" si="8"/>
        <v>2</v>
      </c>
      <c r="AF30" s="78"/>
      <c r="AG30" s="84"/>
      <c r="AH30" s="84"/>
      <c r="AI30" s="84"/>
      <c r="AJ30" s="36"/>
      <c r="AK30" s="36"/>
      <c r="AL30" s="36"/>
      <c r="AM30" s="36"/>
      <c r="AN30" s="105"/>
      <c r="AO30" s="106"/>
      <c r="AP30" s="106"/>
      <c r="AQ30" s="108"/>
      <c r="AR30" s="117"/>
      <c r="AS30" s="122"/>
      <c r="AT30" s="116"/>
      <c r="AU30" s="118"/>
      <c r="AV30" s="113"/>
      <c r="AW30" s="113"/>
      <c r="AX30" s="31"/>
      <c r="AY30" s="31"/>
      <c r="AZ30" s="31"/>
      <c r="BA30" s="31"/>
      <c r="BB30" s="31"/>
      <c r="BC30" s="31"/>
      <c r="BD30" s="31"/>
      <c r="BE30" s="31"/>
      <c r="BF30" s="31"/>
      <c r="BG30" s="28"/>
      <c r="BH30" s="33"/>
      <c r="BI30" s="33">
        <f>SUM(E30:AT30)</f>
        <v>31</v>
      </c>
    </row>
    <row r="31" spans="1:61" ht="14.25" customHeight="1">
      <c r="A31" s="179"/>
      <c r="B31" s="158" t="s">
        <v>38</v>
      </c>
      <c r="C31" s="143" t="s">
        <v>102</v>
      </c>
      <c r="D31" s="51" t="s">
        <v>30</v>
      </c>
      <c r="E31" s="33">
        <f aca="true" t="shared" si="10" ref="E31:N31">E39+E41+E43+E45</f>
        <v>11</v>
      </c>
      <c r="F31" s="33">
        <f t="shared" si="10"/>
        <v>11</v>
      </c>
      <c r="G31" s="33">
        <f t="shared" si="10"/>
        <v>11</v>
      </c>
      <c r="H31" s="33">
        <f t="shared" si="10"/>
        <v>12</v>
      </c>
      <c r="I31" s="33">
        <f t="shared" si="10"/>
        <v>12</v>
      </c>
      <c r="J31" s="33">
        <f t="shared" si="10"/>
        <v>11</v>
      </c>
      <c r="K31" s="33">
        <f t="shared" si="10"/>
        <v>11</v>
      </c>
      <c r="L31" s="33">
        <f t="shared" si="10"/>
        <v>11</v>
      </c>
      <c r="M31" s="33">
        <f t="shared" si="10"/>
        <v>12</v>
      </c>
      <c r="N31" s="33">
        <f t="shared" si="10"/>
        <v>12</v>
      </c>
      <c r="O31" s="35"/>
      <c r="P31" s="36"/>
      <c r="Q31" s="36"/>
      <c r="R31" s="36"/>
      <c r="S31" s="36"/>
      <c r="T31" s="36"/>
      <c r="U31" s="36"/>
      <c r="V31" s="83"/>
      <c r="W31" s="27"/>
      <c r="X31" s="27"/>
      <c r="Y31" s="34">
        <f aca="true" t="shared" si="11" ref="Y31:AE31">Y41</f>
        <v>6</v>
      </c>
      <c r="Z31" s="34">
        <f t="shared" si="11"/>
        <v>5</v>
      </c>
      <c r="AA31" s="34">
        <f t="shared" si="11"/>
        <v>6</v>
      </c>
      <c r="AB31" s="34">
        <f t="shared" si="11"/>
        <v>6</v>
      </c>
      <c r="AC31" s="34">
        <f t="shared" si="11"/>
        <v>5</v>
      </c>
      <c r="AD31" s="34">
        <f t="shared" si="11"/>
        <v>6</v>
      </c>
      <c r="AE31" s="34">
        <f t="shared" si="11"/>
        <v>6</v>
      </c>
      <c r="AF31" s="78"/>
      <c r="AG31" s="84"/>
      <c r="AH31" s="84"/>
      <c r="AI31" s="84"/>
      <c r="AJ31" s="84"/>
      <c r="AK31" s="84"/>
      <c r="AL31" s="84"/>
      <c r="AM31" s="84"/>
      <c r="AN31" s="105"/>
      <c r="AO31" s="105"/>
      <c r="AP31" s="105"/>
      <c r="AQ31" s="106"/>
      <c r="AR31" s="123"/>
      <c r="AS31" s="124"/>
      <c r="AT31" s="125"/>
      <c r="AU31" s="118"/>
      <c r="AV31" s="113"/>
      <c r="AW31" s="113"/>
      <c r="AX31" s="31"/>
      <c r="AY31" s="31"/>
      <c r="AZ31" s="31"/>
      <c r="BA31" s="31"/>
      <c r="BB31" s="31"/>
      <c r="BC31" s="31"/>
      <c r="BD31" s="31"/>
      <c r="BE31" s="31"/>
      <c r="BF31" s="31"/>
      <c r="BG31" s="28"/>
      <c r="BH31" s="33">
        <f>E31+F31+G31+H31+I31+J31+K31+L31+M31+N31+O31+Q31+R31+S31+T31+U31+Y31+Z31+AA31+AB31+AC31+AD31+AE31+AF31+AH31+AI31+AJ31+AK31+AL31+AM31+AN31+AO31+AP31+AQ31+AR31+AS31+AT31</f>
        <v>154</v>
      </c>
      <c r="BI31" s="37"/>
    </row>
    <row r="32" spans="1:61" ht="15" customHeight="1">
      <c r="A32" s="179"/>
      <c r="B32" s="158"/>
      <c r="C32" s="175"/>
      <c r="D32" s="51" t="s">
        <v>31</v>
      </c>
      <c r="E32" s="33">
        <f aca="true" t="shared" si="12" ref="E32:N32">E40+E42+E44+E46</f>
        <v>1</v>
      </c>
      <c r="F32" s="33">
        <f t="shared" si="12"/>
        <v>1</v>
      </c>
      <c r="G32" s="33">
        <f t="shared" si="12"/>
        <v>1</v>
      </c>
      <c r="H32" s="33">
        <f t="shared" si="12"/>
        <v>0</v>
      </c>
      <c r="I32" s="33">
        <f t="shared" si="12"/>
        <v>0</v>
      </c>
      <c r="J32" s="33">
        <f t="shared" si="12"/>
        <v>1</v>
      </c>
      <c r="K32" s="33">
        <f t="shared" si="12"/>
        <v>1</v>
      </c>
      <c r="L32" s="34">
        <f t="shared" si="12"/>
        <v>1</v>
      </c>
      <c r="M32" s="34">
        <f t="shared" si="12"/>
        <v>0</v>
      </c>
      <c r="N32" s="34">
        <f t="shared" si="12"/>
        <v>0</v>
      </c>
      <c r="O32" s="78"/>
      <c r="P32" s="84"/>
      <c r="Q32" s="84"/>
      <c r="R32" s="84"/>
      <c r="S32" s="84"/>
      <c r="T32" s="84"/>
      <c r="U32" s="84"/>
      <c r="V32" s="83"/>
      <c r="W32" s="27"/>
      <c r="X32" s="27"/>
      <c r="Y32" s="34">
        <f>Y34+Y56+Y62+Y64+Y36+Y38+Y40+Y52+Y54+Y58+Y60+Y46+Y48+Y50+Y66</f>
        <v>0</v>
      </c>
      <c r="Z32" s="34">
        <f>Z42</f>
        <v>1</v>
      </c>
      <c r="AA32" s="34">
        <f>AA56+AA62+AA64+AA34+AA36+AA38+AA40+AA52+AA54+AA58+AA60+AA46+AA48+AA50+AA66</f>
        <v>0</v>
      </c>
      <c r="AB32" s="34">
        <f>AB56+AB62+AB64+AB34+AB36+AB38+AB40+AB52+AB54+AB58+AB60+AB46+AB48+AB50+AB66</f>
        <v>0</v>
      </c>
      <c r="AC32" s="34">
        <f>AC42</f>
        <v>1</v>
      </c>
      <c r="AD32" s="34">
        <f>AD64+AD62+AD60+AD58+AD56+AD54+AD52+AD40+AD38+AD36+AD34+AD46+AD48+AD50+AD66</f>
        <v>0</v>
      </c>
      <c r="AE32" s="34">
        <f>AE34+AE56+AE62+AE64+AE36+AE38+AE40+AE52+AE54+AE58+AE60+AE46+AE48+AE50+AE66</f>
        <v>0</v>
      </c>
      <c r="AF32" s="78"/>
      <c r="AG32" s="84"/>
      <c r="AH32" s="84"/>
      <c r="AI32" s="84"/>
      <c r="AJ32" s="36"/>
      <c r="AK32" s="36"/>
      <c r="AL32" s="36"/>
      <c r="AM32" s="36"/>
      <c r="AN32" s="105"/>
      <c r="AO32" s="106"/>
      <c r="AP32" s="106"/>
      <c r="AQ32" s="106"/>
      <c r="AR32" s="123"/>
      <c r="AS32" s="124"/>
      <c r="AT32" s="125"/>
      <c r="AU32" s="118"/>
      <c r="AV32" s="113"/>
      <c r="AW32" s="113"/>
      <c r="AX32" s="31"/>
      <c r="AY32" s="31"/>
      <c r="AZ32" s="31"/>
      <c r="BA32" s="31"/>
      <c r="BB32" s="31"/>
      <c r="BC32" s="31"/>
      <c r="BD32" s="31"/>
      <c r="BE32" s="31"/>
      <c r="BF32" s="31"/>
      <c r="BG32" s="28"/>
      <c r="BH32" s="33"/>
      <c r="BI32" s="33">
        <f>SUM(E32:BH32)</f>
        <v>8</v>
      </c>
    </row>
    <row r="33" spans="1:61" ht="0.75" customHeight="1" hidden="1">
      <c r="A33" s="179"/>
      <c r="B33" s="156" t="s">
        <v>103</v>
      </c>
      <c r="C33" s="160" t="s">
        <v>150</v>
      </c>
      <c r="D33" s="25" t="s">
        <v>30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9"/>
      <c r="P33" s="30"/>
      <c r="Q33" s="30"/>
      <c r="R33" s="30"/>
      <c r="S33" s="30"/>
      <c r="T33" s="30"/>
      <c r="U33" s="30"/>
      <c r="V33" s="83"/>
      <c r="W33" s="27"/>
      <c r="X33" s="27"/>
      <c r="Y33" s="43"/>
      <c r="Z33" s="43"/>
      <c r="AA33" s="43"/>
      <c r="AB33" s="43"/>
      <c r="AC33" s="43"/>
      <c r="AD33" s="43"/>
      <c r="AE33" s="43"/>
      <c r="AF33" s="26"/>
      <c r="AG33" s="83"/>
      <c r="AH33" s="83"/>
      <c r="AI33" s="83"/>
      <c r="AJ33" s="83"/>
      <c r="AK33" s="83"/>
      <c r="AL33" s="83"/>
      <c r="AM33" s="83"/>
      <c r="AN33" s="107"/>
      <c r="AO33" s="107"/>
      <c r="AP33" s="107"/>
      <c r="AQ33" s="107"/>
      <c r="AR33" s="126"/>
      <c r="AS33" s="127"/>
      <c r="AT33" s="128"/>
      <c r="AU33" s="118"/>
      <c r="AV33" s="113"/>
      <c r="AW33" s="113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37">
        <f>SUM(E33:U33)</f>
        <v>0</v>
      </c>
      <c r="BI33" s="37"/>
    </row>
    <row r="34" spans="1:61" ht="10.5" hidden="1">
      <c r="A34" s="179"/>
      <c r="B34" s="157"/>
      <c r="C34" s="161"/>
      <c r="D34" s="25" t="s">
        <v>31</v>
      </c>
      <c r="E34" s="38"/>
      <c r="F34" s="38"/>
      <c r="G34" s="38"/>
      <c r="H34" s="38"/>
      <c r="I34" s="38"/>
      <c r="J34" s="38"/>
      <c r="K34" s="38"/>
      <c r="L34" s="29"/>
      <c r="M34" s="29"/>
      <c r="N34" s="29"/>
      <c r="O34" s="26"/>
      <c r="P34" s="83"/>
      <c r="Q34" s="83"/>
      <c r="R34" s="83"/>
      <c r="S34" s="83"/>
      <c r="T34" s="83"/>
      <c r="U34" s="83"/>
      <c r="V34" s="83"/>
      <c r="W34" s="27"/>
      <c r="X34" s="27"/>
      <c r="Y34" s="29"/>
      <c r="Z34" s="29"/>
      <c r="AA34" s="29"/>
      <c r="AB34" s="29"/>
      <c r="AC34" s="29"/>
      <c r="AD34" s="29"/>
      <c r="AE34" s="29"/>
      <c r="AF34" s="26"/>
      <c r="AG34" s="83"/>
      <c r="AH34" s="83"/>
      <c r="AI34" s="83"/>
      <c r="AJ34" s="30"/>
      <c r="AK34" s="30"/>
      <c r="AL34" s="30"/>
      <c r="AM34" s="30"/>
      <c r="AN34" s="107"/>
      <c r="AO34" s="108"/>
      <c r="AP34" s="108"/>
      <c r="AQ34" s="108"/>
      <c r="AR34" s="126"/>
      <c r="AS34" s="127"/>
      <c r="AT34" s="128"/>
      <c r="AU34" s="118"/>
      <c r="AV34" s="113"/>
      <c r="AW34" s="113"/>
      <c r="AX34" s="31"/>
      <c r="AY34" s="31"/>
      <c r="AZ34" s="31"/>
      <c r="BA34" s="31"/>
      <c r="BB34" s="31"/>
      <c r="BC34" s="31"/>
      <c r="BD34" s="31"/>
      <c r="BE34" s="31"/>
      <c r="BF34" s="31"/>
      <c r="BG34" s="28"/>
      <c r="BH34" s="37"/>
      <c r="BI34" s="37">
        <f>SUM(E34:BH34)</f>
        <v>0</v>
      </c>
    </row>
    <row r="35" spans="1:61" ht="10.5" hidden="1">
      <c r="A35" s="179"/>
      <c r="B35" s="156" t="s">
        <v>104</v>
      </c>
      <c r="C35" s="160" t="s">
        <v>145</v>
      </c>
      <c r="D35" s="25" t="s">
        <v>30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9"/>
      <c r="P35" s="30"/>
      <c r="Q35" s="30"/>
      <c r="R35" s="30"/>
      <c r="S35" s="30"/>
      <c r="T35" s="30"/>
      <c r="U35" s="30"/>
      <c r="V35" s="83"/>
      <c r="W35" s="27"/>
      <c r="X35" s="27"/>
      <c r="Y35" s="43"/>
      <c r="Z35" s="43"/>
      <c r="AA35" s="43"/>
      <c r="AB35" s="43"/>
      <c r="AC35" s="43"/>
      <c r="AD35" s="43"/>
      <c r="AE35" s="43"/>
      <c r="AF35" s="26"/>
      <c r="AG35" s="83"/>
      <c r="AH35" s="83"/>
      <c r="AI35" s="83"/>
      <c r="AJ35" s="83"/>
      <c r="AK35" s="83"/>
      <c r="AL35" s="83"/>
      <c r="AM35" s="83"/>
      <c r="AN35" s="107"/>
      <c r="AO35" s="107"/>
      <c r="AP35" s="107"/>
      <c r="AQ35" s="107"/>
      <c r="AR35" s="126"/>
      <c r="AS35" s="127"/>
      <c r="AT35" s="128"/>
      <c r="AU35" s="118"/>
      <c r="AV35" s="113"/>
      <c r="AW35" s="113"/>
      <c r="AX35" s="31"/>
      <c r="AY35" s="31"/>
      <c r="AZ35" s="31"/>
      <c r="BA35" s="31"/>
      <c r="BB35" s="31"/>
      <c r="BC35" s="31"/>
      <c r="BD35" s="31"/>
      <c r="BE35" s="31"/>
      <c r="BF35" s="31"/>
      <c r="BG35" s="28"/>
      <c r="BH35" s="37">
        <f>SUM(E35:AS35)</f>
        <v>0</v>
      </c>
      <c r="BI35" s="37"/>
    </row>
    <row r="36" spans="1:61" ht="10.5" hidden="1">
      <c r="A36" s="179"/>
      <c r="B36" s="157"/>
      <c r="C36" s="161"/>
      <c r="D36" s="28" t="s">
        <v>31</v>
      </c>
      <c r="E36" s="38"/>
      <c r="F36" s="38"/>
      <c r="G36" s="38"/>
      <c r="H36" s="38"/>
      <c r="I36" s="38"/>
      <c r="J36" s="38"/>
      <c r="K36" s="38"/>
      <c r="L36" s="29"/>
      <c r="M36" s="29"/>
      <c r="N36" s="29"/>
      <c r="O36" s="26"/>
      <c r="P36" s="83"/>
      <c r="Q36" s="83"/>
      <c r="R36" s="83"/>
      <c r="S36" s="83"/>
      <c r="T36" s="83"/>
      <c r="U36" s="83"/>
      <c r="V36" s="83"/>
      <c r="W36" s="27"/>
      <c r="X36" s="27"/>
      <c r="Y36" s="52"/>
      <c r="Z36" s="52"/>
      <c r="AA36" s="52"/>
      <c r="AB36" s="52"/>
      <c r="AC36" s="52"/>
      <c r="AD36" s="52"/>
      <c r="AE36" s="52"/>
      <c r="AF36" s="58"/>
      <c r="AG36" s="59"/>
      <c r="AH36" s="59"/>
      <c r="AI36" s="59"/>
      <c r="AJ36" s="59"/>
      <c r="AK36" s="59"/>
      <c r="AL36" s="59"/>
      <c r="AM36" s="59"/>
      <c r="AN36" s="109"/>
      <c r="AO36" s="109"/>
      <c r="AP36" s="109"/>
      <c r="AQ36" s="108"/>
      <c r="AR36" s="126"/>
      <c r="AS36" s="127"/>
      <c r="AT36" s="128"/>
      <c r="AU36" s="118"/>
      <c r="AV36" s="113"/>
      <c r="AW36" s="113"/>
      <c r="AX36" s="31"/>
      <c r="AY36" s="31"/>
      <c r="AZ36" s="31"/>
      <c r="BA36" s="31"/>
      <c r="BB36" s="31"/>
      <c r="BC36" s="31"/>
      <c r="BD36" s="31"/>
      <c r="BE36" s="31"/>
      <c r="BF36" s="31"/>
      <c r="BG36" s="28"/>
      <c r="BH36" s="37"/>
      <c r="BI36" s="37">
        <f>SUM(E36:BH36)</f>
        <v>0</v>
      </c>
    </row>
    <row r="37" spans="1:61" ht="10.5" hidden="1">
      <c r="A37" s="179"/>
      <c r="B37" s="156" t="s">
        <v>105</v>
      </c>
      <c r="C37" s="160" t="s">
        <v>151</v>
      </c>
      <c r="D37" s="28" t="s">
        <v>30</v>
      </c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101"/>
      <c r="P37" s="85"/>
      <c r="Q37" s="85"/>
      <c r="R37" s="85"/>
      <c r="S37" s="85"/>
      <c r="T37" s="85"/>
      <c r="U37" s="85"/>
      <c r="V37" s="30"/>
      <c r="W37" s="31"/>
      <c r="X37" s="31"/>
      <c r="Y37" s="43"/>
      <c r="Z37" s="43"/>
      <c r="AA37" s="43"/>
      <c r="AB37" s="43"/>
      <c r="AC37" s="43"/>
      <c r="AD37" s="43"/>
      <c r="AE37" s="43"/>
      <c r="AF37" s="26"/>
      <c r="AG37" s="83"/>
      <c r="AH37" s="83"/>
      <c r="AI37" s="83"/>
      <c r="AJ37" s="83"/>
      <c r="AK37" s="83"/>
      <c r="AL37" s="83"/>
      <c r="AM37" s="83"/>
      <c r="AN37" s="107"/>
      <c r="AO37" s="107"/>
      <c r="AP37" s="107"/>
      <c r="AQ37" s="108"/>
      <c r="AR37" s="126"/>
      <c r="AS37" s="127"/>
      <c r="AT37" s="128"/>
      <c r="AU37" s="118"/>
      <c r="AV37" s="113"/>
      <c r="AW37" s="113"/>
      <c r="AX37" s="31"/>
      <c r="AY37" s="31"/>
      <c r="AZ37" s="31"/>
      <c r="BA37" s="31"/>
      <c r="BB37" s="31"/>
      <c r="BC37" s="31"/>
      <c r="BD37" s="31"/>
      <c r="BE37" s="31"/>
      <c r="BF37" s="31"/>
      <c r="BG37" s="28"/>
      <c r="BH37" s="37">
        <f>E37+F37+G37+H37+I37+J37+K37+L37+M37+N37+O37+Q37+R37+S37+T37+U37+Y37+Z37+AA37+AB37+AC37+AD37+AE37+AF37+AH37+AI37+AJ37+AK37+AL37+AM37+AN37+AO37+AP37+AQ37+AR37+AS37+AT37</f>
        <v>0</v>
      </c>
      <c r="BI37" s="37"/>
    </row>
    <row r="38" spans="1:61" ht="3.75" customHeight="1" hidden="1">
      <c r="A38" s="179"/>
      <c r="B38" s="157"/>
      <c r="C38" s="161"/>
      <c r="D38" s="28" t="s">
        <v>31</v>
      </c>
      <c r="E38" s="55"/>
      <c r="F38" s="56"/>
      <c r="G38" s="56"/>
      <c r="H38" s="56"/>
      <c r="I38" s="56"/>
      <c r="J38" s="56"/>
      <c r="K38" s="56"/>
      <c r="L38" s="56"/>
      <c r="M38" s="56"/>
      <c r="N38" s="56"/>
      <c r="O38" s="102"/>
      <c r="P38" s="86"/>
      <c r="Q38" s="86"/>
      <c r="R38" s="86"/>
      <c r="S38" s="86"/>
      <c r="T38" s="86"/>
      <c r="U38" s="86"/>
      <c r="V38" s="83"/>
      <c r="W38" s="27"/>
      <c r="X38" s="27"/>
      <c r="Y38" s="29"/>
      <c r="Z38" s="29"/>
      <c r="AA38" s="29"/>
      <c r="AB38" s="29"/>
      <c r="AC38" s="29"/>
      <c r="AD38" s="29"/>
      <c r="AE38" s="29"/>
      <c r="AF38" s="26"/>
      <c r="AG38" s="83"/>
      <c r="AH38" s="83"/>
      <c r="AI38" s="83"/>
      <c r="AJ38" s="30"/>
      <c r="AK38" s="30"/>
      <c r="AL38" s="30"/>
      <c r="AM38" s="30"/>
      <c r="AN38" s="107"/>
      <c r="AO38" s="108"/>
      <c r="AP38" s="108"/>
      <c r="AQ38" s="108"/>
      <c r="AR38" s="126"/>
      <c r="AS38" s="127"/>
      <c r="AT38" s="128"/>
      <c r="AU38" s="118"/>
      <c r="AV38" s="113"/>
      <c r="AW38" s="113"/>
      <c r="AX38" s="31"/>
      <c r="AY38" s="31"/>
      <c r="AZ38" s="31"/>
      <c r="BA38" s="31"/>
      <c r="BB38" s="31"/>
      <c r="BC38" s="31"/>
      <c r="BD38" s="31"/>
      <c r="BE38" s="31"/>
      <c r="BF38" s="31"/>
      <c r="BG38" s="28"/>
      <c r="BH38" s="37"/>
      <c r="BI38" s="37">
        <f>SUM(E38:BH38)</f>
        <v>0</v>
      </c>
    </row>
    <row r="39" spans="1:61" ht="10.5" customHeight="1">
      <c r="A39" s="179"/>
      <c r="B39" s="160" t="s">
        <v>183</v>
      </c>
      <c r="C39" s="160" t="s">
        <v>112</v>
      </c>
      <c r="D39" s="29" t="s">
        <v>30</v>
      </c>
      <c r="E39" s="98">
        <v>4</v>
      </c>
      <c r="F39" s="98">
        <v>4</v>
      </c>
      <c r="G39" s="98">
        <v>3</v>
      </c>
      <c r="H39" s="98">
        <v>4</v>
      </c>
      <c r="I39" s="98">
        <v>4</v>
      </c>
      <c r="J39" s="98">
        <v>4</v>
      </c>
      <c r="K39" s="98">
        <v>3</v>
      </c>
      <c r="L39" s="98">
        <v>4</v>
      </c>
      <c r="M39" s="98">
        <v>4</v>
      </c>
      <c r="N39" s="98">
        <v>4</v>
      </c>
      <c r="O39" s="103"/>
      <c r="P39" s="87"/>
      <c r="Q39" s="87"/>
      <c r="R39" s="87"/>
      <c r="S39" s="87"/>
      <c r="T39" s="87"/>
      <c r="U39" s="87"/>
      <c r="V39" s="83"/>
      <c r="W39" s="27"/>
      <c r="X39" s="27"/>
      <c r="Y39" s="29"/>
      <c r="Z39" s="29"/>
      <c r="AA39" s="29"/>
      <c r="AB39" s="29"/>
      <c r="AC39" s="29"/>
      <c r="AD39" s="29"/>
      <c r="AE39" s="29"/>
      <c r="AF39" s="26"/>
      <c r="AG39" s="83"/>
      <c r="AH39" s="83"/>
      <c r="AI39" s="83"/>
      <c r="AJ39" s="83"/>
      <c r="AK39" s="83"/>
      <c r="AL39" s="83"/>
      <c r="AM39" s="83"/>
      <c r="AN39" s="107"/>
      <c r="AO39" s="107"/>
      <c r="AP39" s="107"/>
      <c r="AQ39" s="108"/>
      <c r="AR39" s="126"/>
      <c r="AS39" s="127"/>
      <c r="AT39" s="128"/>
      <c r="AU39" s="118"/>
      <c r="AV39" s="113"/>
      <c r="AW39" s="113"/>
      <c r="AX39" s="31"/>
      <c r="AY39" s="31"/>
      <c r="AZ39" s="31"/>
      <c r="BA39" s="31"/>
      <c r="BB39" s="31"/>
      <c r="BC39" s="31"/>
      <c r="BD39" s="31"/>
      <c r="BE39" s="31"/>
      <c r="BF39" s="31"/>
      <c r="BG39" s="28"/>
      <c r="BH39" s="37">
        <f>E39+F39+G39+H39+I39+J39+K39+L39+M39+N39+O39+Q39+R39+S39+T39+U39+Y39+Z39+AA39+AB39+AC39+AD39+AE39+AF39+AH39+AI39+AJ39+AK39+AL39+AM39+AN39+AO39+AP39+AQ39+AR39+AS39+AT39</f>
        <v>38</v>
      </c>
      <c r="BI39" s="37"/>
    </row>
    <row r="40" spans="1:61" ht="10.5" customHeight="1">
      <c r="A40" s="179"/>
      <c r="B40" s="161"/>
      <c r="C40" s="161"/>
      <c r="D40" s="29" t="s">
        <v>31</v>
      </c>
      <c r="E40" s="52"/>
      <c r="F40" s="52"/>
      <c r="G40" s="52">
        <v>1</v>
      </c>
      <c r="H40" s="52"/>
      <c r="I40" s="52"/>
      <c r="J40" s="52"/>
      <c r="K40" s="52">
        <v>1</v>
      </c>
      <c r="L40" s="52"/>
      <c r="M40" s="52"/>
      <c r="N40" s="52"/>
      <c r="O40" s="58"/>
      <c r="P40" s="59"/>
      <c r="Q40" s="59"/>
      <c r="R40" s="59"/>
      <c r="S40" s="59"/>
      <c r="T40" s="59"/>
      <c r="U40" s="59"/>
      <c r="V40" s="83"/>
      <c r="W40" s="27"/>
      <c r="X40" s="27"/>
      <c r="Y40" s="29"/>
      <c r="Z40" s="29"/>
      <c r="AA40" s="29"/>
      <c r="AB40" s="29"/>
      <c r="AC40" s="29"/>
      <c r="AD40" s="29"/>
      <c r="AE40" s="29"/>
      <c r="AF40" s="26"/>
      <c r="AG40" s="83"/>
      <c r="AH40" s="83"/>
      <c r="AI40" s="83"/>
      <c r="AJ40" s="30"/>
      <c r="AK40" s="30"/>
      <c r="AL40" s="30"/>
      <c r="AM40" s="30"/>
      <c r="AN40" s="107"/>
      <c r="AO40" s="108"/>
      <c r="AP40" s="108"/>
      <c r="AQ40" s="108"/>
      <c r="AR40" s="117"/>
      <c r="AS40" s="129"/>
      <c r="AT40" s="117"/>
      <c r="AU40" s="118"/>
      <c r="AV40" s="113"/>
      <c r="AW40" s="113"/>
      <c r="AX40" s="31"/>
      <c r="AY40" s="31"/>
      <c r="AZ40" s="31"/>
      <c r="BA40" s="31"/>
      <c r="BB40" s="31"/>
      <c r="BC40" s="31"/>
      <c r="BD40" s="31"/>
      <c r="BE40" s="31"/>
      <c r="BF40" s="31"/>
      <c r="BG40" s="28"/>
      <c r="BH40" s="37"/>
      <c r="BI40" s="37">
        <f>SUM(E40:BH40)</f>
        <v>2</v>
      </c>
    </row>
    <row r="41" spans="1:61" ht="10.5" customHeight="1">
      <c r="A41" s="179"/>
      <c r="B41" s="133" t="s">
        <v>107</v>
      </c>
      <c r="C41" s="133" t="s">
        <v>155</v>
      </c>
      <c r="D41" s="29" t="s">
        <v>30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8"/>
      <c r="P41" s="59"/>
      <c r="Q41" s="59"/>
      <c r="R41" s="59"/>
      <c r="S41" s="59"/>
      <c r="T41" s="59"/>
      <c r="U41" s="59"/>
      <c r="V41" s="83"/>
      <c r="W41" s="27"/>
      <c r="X41" s="27"/>
      <c r="Y41" s="29">
        <v>6</v>
      </c>
      <c r="Z41" s="29">
        <v>5</v>
      </c>
      <c r="AA41" s="29">
        <v>6</v>
      </c>
      <c r="AB41" s="29">
        <v>6</v>
      </c>
      <c r="AC41" s="29">
        <v>5</v>
      </c>
      <c r="AD41" s="29">
        <v>6</v>
      </c>
      <c r="AE41" s="29">
        <v>6</v>
      </c>
      <c r="AF41" s="26"/>
      <c r="AG41" s="83"/>
      <c r="AH41" s="83"/>
      <c r="AI41" s="83"/>
      <c r="AJ41" s="30"/>
      <c r="AK41" s="30"/>
      <c r="AL41" s="30"/>
      <c r="AM41" s="30"/>
      <c r="AN41" s="107"/>
      <c r="AO41" s="108"/>
      <c r="AP41" s="108"/>
      <c r="AQ41" s="108"/>
      <c r="AR41" s="117"/>
      <c r="AS41" s="129"/>
      <c r="AT41" s="117"/>
      <c r="AU41" s="118"/>
      <c r="AV41" s="113"/>
      <c r="AW41" s="113"/>
      <c r="AX41" s="31"/>
      <c r="AY41" s="31"/>
      <c r="AZ41" s="31"/>
      <c r="BA41" s="31"/>
      <c r="BB41" s="31"/>
      <c r="BC41" s="31"/>
      <c r="BD41" s="31"/>
      <c r="BE41" s="31"/>
      <c r="BF41" s="31"/>
      <c r="BG41" s="28"/>
      <c r="BH41" s="37">
        <f>Y41+Z41+AA41+AB41+AC41+AD41+AE41</f>
        <v>40</v>
      </c>
      <c r="BI41" s="37"/>
    </row>
    <row r="42" spans="1:61" ht="10.5" customHeight="1">
      <c r="A42" s="179"/>
      <c r="B42" s="134"/>
      <c r="C42" s="134"/>
      <c r="D42" s="29" t="s">
        <v>31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8"/>
      <c r="P42" s="59"/>
      <c r="Q42" s="59"/>
      <c r="R42" s="59"/>
      <c r="S42" s="59"/>
      <c r="T42" s="59"/>
      <c r="U42" s="59"/>
      <c r="V42" s="83"/>
      <c r="W42" s="27"/>
      <c r="X42" s="27"/>
      <c r="Y42" s="29"/>
      <c r="Z42" s="29">
        <v>1</v>
      </c>
      <c r="AA42" s="29"/>
      <c r="AB42" s="29"/>
      <c r="AC42" s="29">
        <v>1</v>
      </c>
      <c r="AD42" s="29"/>
      <c r="AE42" s="29"/>
      <c r="AF42" s="26"/>
      <c r="AG42" s="83"/>
      <c r="AH42" s="83"/>
      <c r="AI42" s="83"/>
      <c r="AJ42" s="30"/>
      <c r="AK42" s="30"/>
      <c r="AL42" s="30"/>
      <c r="AM42" s="30"/>
      <c r="AN42" s="107"/>
      <c r="AO42" s="108"/>
      <c r="AP42" s="108"/>
      <c r="AQ42" s="108"/>
      <c r="AR42" s="117"/>
      <c r="AS42" s="129"/>
      <c r="AT42" s="117"/>
      <c r="AU42" s="118"/>
      <c r="AV42" s="113"/>
      <c r="AW42" s="113"/>
      <c r="AX42" s="31"/>
      <c r="AY42" s="31"/>
      <c r="AZ42" s="31"/>
      <c r="BA42" s="31"/>
      <c r="BB42" s="31"/>
      <c r="BC42" s="31"/>
      <c r="BD42" s="31"/>
      <c r="BE42" s="31"/>
      <c r="BF42" s="31"/>
      <c r="BG42" s="28"/>
      <c r="BH42" s="37"/>
      <c r="BI42" s="37">
        <f>Y42+Z42+AA42+AB42+AC42+AD42+AE42</f>
        <v>2</v>
      </c>
    </row>
    <row r="43" spans="1:61" ht="10.5" customHeight="1">
      <c r="A43" s="179"/>
      <c r="B43" s="133" t="s">
        <v>109</v>
      </c>
      <c r="C43" s="133" t="s">
        <v>184</v>
      </c>
      <c r="D43" s="29" t="s">
        <v>30</v>
      </c>
      <c r="E43" s="52">
        <v>4</v>
      </c>
      <c r="F43" s="52">
        <v>3</v>
      </c>
      <c r="G43" s="52">
        <v>4</v>
      </c>
      <c r="H43" s="52">
        <v>4</v>
      </c>
      <c r="I43" s="52">
        <v>4</v>
      </c>
      <c r="J43" s="52">
        <v>3</v>
      </c>
      <c r="K43" s="52">
        <v>4</v>
      </c>
      <c r="L43" s="52">
        <v>4</v>
      </c>
      <c r="M43" s="52">
        <v>4</v>
      </c>
      <c r="N43" s="52">
        <v>4</v>
      </c>
      <c r="O43" s="58"/>
      <c r="P43" s="59"/>
      <c r="Q43" s="59"/>
      <c r="R43" s="59"/>
      <c r="S43" s="59"/>
      <c r="T43" s="59"/>
      <c r="U43" s="59"/>
      <c r="V43" s="83"/>
      <c r="W43" s="27"/>
      <c r="X43" s="27"/>
      <c r="Y43" s="29"/>
      <c r="Z43" s="29"/>
      <c r="AA43" s="29"/>
      <c r="AB43" s="29"/>
      <c r="AC43" s="29"/>
      <c r="AD43" s="29"/>
      <c r="AE43" s="29"/>
      <c r="AF43" s="26"/>
      <c r="AG43" s="83"/>
      <c r="AH43" s="83"/>
      <c r="AI43" s="83"/>
      <c r="AJ43" s="30"/>
      <c r="AK43" s="30"/>
      <c r="AL43" s="30"/>
      <c r="AM43" s="30"/>
      <c r="AN43" s="107"/>
      <c r="AO43" s="108"/>
      <c r="AP43" s="108"/>
      <c r="AQ43" s="108"/>
      <c r="AR43" s="117"/>
      <c r="AS43" s="129"/>
      <c r="AT43" s="117"/>
      <c r="AU43" s="118"/>
      <c r="AV43" s="113"/>
      <c r="AW43" s="113"/>
      <c r="AX43" s="31"/>
      <c r="AY43" s="31"/>
      <c r="AZ43" s="31"/>
      <c r="BA43" s="31"/>
      <c r="BB43" s="31"/>
      <c r="BC43" s="31"/>
      <c r="BD43" s="31"/>
      <c r="BE43" s="31"/>
      <c r="BF43" s="31"/>
      <c r="BG43" s="28"/>
      <c r="BH43" s="37">
        <f>E43+F43+G43+H43+I43+J43+K43+L43+M43+N43</f>
        <v>38</v>
      </c>
      <c r="BI43" s="37"/>
    </row>
    <row r="44" spans="1:61" ht="10.5" customHeight="1">
      <c r="A44" s="179"/>
      <c r="B44" s="134"/>
      <c r="C44" s="134"/>
      <c r="D44" s="29" t="s">
        <v>31</v>
      </c>
      <c r="E44" s="52"/>
      <c r="F44" s="52">
        <v>1</v>
      </c>
      <c r="G44" s="52"/>
      <c r="H44" s="52"/>
      <c r="I44" s="52"/>
      <c r="J44" s="52">
        <v>1</v>
      </c>
      <c r="K44" s="52"/>
      <c r="L44" s="52"/>
      <c r="M44" s="52"/>
      <c r="N44" s="52"/>
      <c r="O44" s="58"/>
      <c r="P44" s="59"/>
      <c r="Q44" s="59"/>
      <c r="R44" s="59"/>
      <c r="S44" s="59"/>
      <c r="T44" s="59"/>
      <c r="U44" s="59"/>
      <c r="V44" s="83"/>
      <c r="W44" s="27"/>
      <c r="X44" s="27"/>
      <c r="Y44" s="29"/>
      <c r="Z44" s="29"/>
      <c r="AA44" s="29"/>
      <c r="AB44" s="29"/>
      <c r="AC44" s="29"/>
      <c r="AD44" s="29"/>
      <c r="AE44" s="29"/>
      <c r="AF44" s="26"/>
      <c r="AG44" s="83"/>
      <c r="AH44" s="83"/>
      <c r="AI44" s="83"/>
      <c r="AJ44" s="30"/>
      <c r="AK44" s="30"/>
      <c r="AL44" s="30"/>
      <c r="AM44" s="30"/>
      <c r="AN44" s="107"/>
      <c r="AO44" s="108"/>
      <c r="AP44" s="108"/>
      <c r="AQ44" s="108"/>
      <c r="AR44" s="117"/>
      <c r="AS44" s="129"/>
      <c r="AT44" s="117"/>
      <c r="AU44" s="118"/>
      <c r="AV44" s="113"/>
      <c r="AW44" s="113"/>
      <c r="AX44" s="31"/>
      <c r="AY44" s="31"/>
      <c r="AZ44" s="31"/>
      <c r="BA44" s="31"/>
      <c r="BB44" s="31"/>
      <c r="BC44" s="31"/>
      <c r="BD44" s="31"/>
      <c r="BE44" s="31"/>
      <c r="BF44" s="31"/>
      <c r="BG44" s="28"/>
      <c r="BH44" s="37"/>
      <c r="BI44" s="37">
        <f>E44+F44+G44+H44+I44+J44+K44+L44+M44+N44</f>
        <v>2</v>
      </c>
    </row>
    <row r="45" spans="1:61" ht="12" customHeight="1">
      <c r="A45" s="179"/>
      <c r="B45" s="160" t="s">
        <v>154</v>
      </c>
      <c r="C45" s="160" t="s">
        <v>185</v>
      </c>
      <c r="D45" s="29" t="s">
        <v>30</v>
      </c>
      <c r="E45" s="38">
        <v>3</v>
      </c>
      <c r="F45" s="38">
        <v>4</v>
      </c>
      <c r="G45" s="38">
        <v>4</v>
      </c>
      <c r="H45" s="38">
        <v>4</v>
      </c>
      <c r="I45" s="38">
        <v>4</v>
      </c>
      <c r="J45" s="38">
        <v>4</v>
      </c>
      <c r="K45" s="38">
        <v>4</v>
      </c>
      <c r="L45" s="38">
        <v>3</v>
      </c>
      <c r="M45" s="38">
        <v>4</v>
      </c>
      <c r="N45" s="38">
        <v>4</v>
      </c>
      <c r="O45" s="39"/>
      <c r="P45" s="30"/>
      <c r="Q45" s="30"/>
      <c r="R45" s="30"/>
      <c r="S45" s="30"/>
      <c r="T45" s="30"/>
      <c r="U45" s="30"/>
      <c r="V45" s="83"/>
      <c r="W45" s="27"/>
      <c r="X45" s="27"/>
      <c r="Y45" s="52"/>
      <c r="Z45" s="52"/>
      <c r="AA45" s="52"/>
      <c r="AB45" s="52"/>
      <c r="AC45" s="52"/>
      <c r="AD45" s="52"/>
      <c r="AE45" s="52"/>
      <c r="AF45" s="58"/>
      <c r="AG45" s="59"/>
      <c r="AH45" s="59"/>
      <c r="AI45" s="59"/>
      <c r="AJ45" s="59"/>
      <c r="AK45" s="59"/>
      <c r="AL45" s="59"/>
      <c r="AM45" s="59"/>
      <c r="AN45" s="109"/>
      <c r="AO45" s="109"/>
      <c r="AP45" s="110"/>
      <c r="AQ45" s="108"/>
      <c r="AR45" s="117"/>
      <c r="AS45" s="117"/>
      <c r="AT45" s="116"/>
      <c r="AU45" s="118"/>
      <c r="AV45" s="113"/>
      <c r="AW45" s="113"/>
      <c r="AX45" s="31"/>
      <c r="AY45" s="31"/>
      <c r="AZ45" s="31"/>
      <c r="BA45" s="31"/>
      <c r="BB45" s="31"/>
      <c r="BC45" s="31"/>
      <c r="BD45" s="31"/>
      <c r="BE45" s="31"/>
      <c r="BF45" s="31"/>
      <c r="BG45" s="28"/>
      <c r="BH45" s="37">
        <f>SUM(E45:AP45)</f>
        <v>38</v>
      </c>
      <c r="BI45" s="37"/>
    </row>
    <row r="46" spans="1:61" ht="13.5" customHeight="1">
      <c r="A46" s="179"/>
      <c r="B46" s="161"/>
      <c r="C46" s="161"/>
      <c r="D46" s="29" t="s">
        <v>31</v>
      </c>
      <c r="E46" s="52">
        <v>1</v>
      </c>
      <c r="F46" s="52"/>
      <c r="G46" s="52"/>
      <c r="H46" s="52"/>
      <c r="I46" s="52"/>
      <c r="J46" s="52"/>
      <c r="K46" s="52"/>
      <c r="L46" s="52">
        <v>1</v>
      </c>
      <c r="M46" s="52"/>
      <c r="N46" s="52"/>
      <c r="O46" s="58"/>
      <c r="P46" s="59"/>
      <c r="Q46" s="59"/>
      <c r="R46" s="59"/>
      <c r="S46" s="59"/>
      <c r="T46" s="59"/>
      <c r="U46" s="59"/>
      <c r="V46" s="83"/>
      <c r="W46" s="27"/>
      <c r="X46" s="27"/>
      <c r="Y46" s="29"/>
      <c r="Z46" s="29"/>
      <c r="AA46" s="29"/>
      <c r="AB46" s="29"/>
      <c r="AC46" s="29"/>
      <c r="AD46" s="29"/>
      <c r="AE46" s="29"/>
      <c r="AF46" s="26"/>
      <c r="AG46" s="83"/>
      <c r="AH46" s="83"/>
      <c r="AI46" s="83"/>
      <c r="AJ46" s="30"/>
      <c r="AK46" s="30"/>
      <c r="AL46" s="30"/>
      <c r="AM46" s="30"/>
      <c r="AN46" s="107"/>
      <c r="AO46" s="108"/>
      <c r="AP46" s="108"/>
      <c r="AQ46" s="108"/>
      <c r="AR46" s="117"/>
      <c r="AS46" s="117"/>
      <c r="AT46" s="117"/>
      <c r="AU46" s="118"/>
      <c r="AV46" s="113"/>
      <c r="AW46" s="113"/>
      <c r="AX46" s="31"/>
      <c r="AY46" s="31"/>
      <c r="AZ46" s="31"/>
      <c r="BA46" s="31"/>
      <c r="BB46" s="31"/>
      <c r="BC46" s="31"/>
      <c r="BD46" s="31"/>
      <c r="BE46" s="31"/>
      <c r="BF46" s="31"/>
      <c r="BG46" s="28"/>
      <c r="BH46" s="37"/>
      <c r="BI46" s="37">
        <f>SUM(E46:BH46)</f>
        <v>2</v>
      </c>
    </row>
    <row r="47" spans="1:61" ht="11.25" customHeight="1" hidden="1">
      <c r="A47" s="179"/>
      <c r="B47" s="156" t="s">
        <v>106</v>
      </c>
      <c r="C47" s="160" t="s">
        <v>152</v>
      </c>
      <c r="D47" s="28" t="s">
        <v>30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8"/>
      <c r="P47" s="59"/>
      <c r="Q47" s="59"/>
      <c r="R47" s="59"/>
      <c r="S47" s="59"/>
      <c r="T47" s="59"/>
      <c r="U47" s="59"/>
      <c r="V47" s="59"/>
      <c r="W47" s="27"/>
      <c r="X47" s="27"/>
      <c r="Y47" s="81"/>
      <c r="Z47" s="81"/>
      <c r="AA47" s="81"/>
      <c r="AB47" s="81"/>
      <c r="AC47" s="81"/>
      <c r="AD47" s="81"/>
      <c r="AE47" s="81"/>
      <c r="AF47" s="78"/>
      <c r="AG47" s="84"/>
      <c r="AH47" s="84"/>
      <c r="AI47" s="84"/>
      <c r="AJ47" s="36"/>
      <c r="AK47" s="36"/>
      <c r="AL47" s="36"/>
      <c r="AM47" s="36"/>
      <c r="AN47" s="105"/>
      <c r="AO47" s="106"/>
      <c r="AP47" s="106"/>
      <c r="AQ47" s="109"/>
      <c r="AR47" s="130"/>
      <c r="AS47" s="130"/>
      <c r="AT47" s="130"/>
      <c r="AU47" s="130"/>
      <c r="AV47" s="113"/>
      <c r="AW47" s="113"/>
      <c r="AX47" s="31"/>
      <c r="AY47" s="31"/>
      <c r="AZ47" s="31"/>
      <c r="BA47" s="31"/>
      <c r="BB47" s="31"/>
      <c r="BC47" s="31"/>
      <c r="BD47" s="31"/>
      <c r="BE47" s="31"/>
      <c r="BF47" s="31"/>
      <c r="BG47" s="60"/>
      <c r="BH47" s="61">
        <f>SUM(E47:AS47)</f>
        <v>0</v>
      </c>
      <c r="BI47" s="61"/>
    </row>
    <row r="48" spans="1:61" ht="12.75" customHeight="1" hidden="1">
      <c r="A48" s="179"/>
      <c r="B48" s="157"/>
      <c r="C48" s="161"/>
      <c r="D48" s="28" t="s">
        <v>31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8"/>
      <c r="P48" s="59"/>
      <c r="Q48" s="59"/>
      <c r="R48" s="59"/>
      <c r="S48" s="59"/>
      <c r="T48" s="59"/>
      <c r="U48" s="59"/>
      <c r="V48" s="59"/>
      <c r="W48" s="27"/>
      <c r="X48" s="27"/>
      <c r="Y48" s="29"/>
      <c r="Z48" s="29"/>
      <c r="AA48" s="29"/>
      <c r="AB48" s="29"/>
      <c r="AC48" s="29"/>
      <c r="AD48" s="29"/>
      <c r="AE48" s="29"/>
      <c r="AF48" s="26"/>
      <c r="AG48" s="83"/>
      <c r="AH48" s="83"/>
      <c r="AI48" s="83"/>
      <c r="AJ48" s="30"/>
      <c r="AK48" s="30"/>
      <c r="AL48" s="30"/>
      <c r="AM48" s="30"/>
      <c r="AN48" s="107"/>
      <c r="AO48" s="108"/>
      <c r="AP48" s="108"/>
      <c r="AQ48" s="109"/>
      <c r="AR48" s="130"/>
      <c r="AS48" s="130"/>
      <c r="AT48" s="130"/>
      <c r="AU48" s="130"/>
      <c r="AV48" s="113"/>
      <c r="AW48" s="113"/>
      <c r="AX48" s="31"/>
      <c r="AY48" s="31"/>
      <c r="AZ48" s="31"/>
      <c r="BA48" s="31"/>
      <c r="BB48" s="31"/>
      <c r="BC48" s="31"/>
      <c r="BD48" s="31"/>
      <c r="BE48" s="31"/>
      <c r="BF48" s="31"/>
      <c r="BG48" s="60"/>
      <c r="BH48" s="61"/>
      <c r="BI48" s="61">
        <f>SUM(E48:AS48)</f>
        <v>0</v>
      </c>
    </row>
    <row r="49" spans="1:61" ht="14.25" customHeight="1" hidden="1">
      <c r="A49" s="179"/>
      <c r="B49" s="156" t="s">
        <v>107</v>
      </c>
      <c r="C49" s="160" t="s">
        <v>153</v>
      </c>
      <c r="D49" s="28" t="s">
        <v>30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8"/>
      <c r="P49" s="59"/>
      <c r="Q49" s="59"/>
      <c r="R49" s="59"/>
      <c r="S49" s="59"/>
      <c r="T49" s="59"/>
      <c r="U49" s="59"/>
      <c r="V49" s="59"/>
      <c r="W49" s="27"/>
      <c r="X49" s="27"/>
      <c r="Y49" s="52"/>
      <c r="Z49" s="52"/>
      <c r="AA49" s="52"/>
      <c r="AB49" s="52"/>
      <c r="AC49" s="52"/>
      <c r="AD49" s="52"/>
      <c r="AE49" s="52"/>
      <c r="AF49" s="58"/>
      <c r="AG49" s="59"/>
      <c r="AH49" s="59"/>
      <c r="AI49" s="59"/>
      <c r="AJ49" s="59"/>
      <c r="AK49" s="59"/>
      <c r="AL49" s="59"/>
      <c r="AM49" s="59"/>
      <c r="AN49" s="109"/>
      <c r="AO49" s="109"/>
      <c r="AP49" s="109"/>
      <c r="AQ49" s="109"/>
      <c r="AR49" s="130"/>
      <c r="AS49" s="130"/>
      <c r="AT49" s="130"/>
      <c r="AU49" s="130"/>
      <c r="AV49" s="113"/>
      <c r="AW49" s="113"/>
      <c r="AX49" s="31"/>
      <c r="AY49" s="31"/>
      <c r="AZ49" s="31"/>
      <c r="BA49" s="31"/>
      <c r="BB49" s="31"/>
      <c r="BC49" s="31"/>
      <c r="BD49" s="31"/>
      <c r="BE49" s="31"/>
      <c r="BF49" s="31"/>
      <c r="BG49" s="60"/>
      <c r="BH49" s="61">
        <f>SUM(Y49:AS49)</f>
        <v>0</v>
      </c>
      <c r="BI49" s="61"/>
    </row>
    <row r="50" spans="1:61" ht="10.5" customHeight="1" hidden="1">
      <c r="A50" s="179"/>
      <c r="B50" s="157"/>
      <c r="C50" s="161"/>
      <c r="D50" s="28" t="s">
        <v>31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8"/>
      <c r="P50" s="59"/>
      <c r="Q50" s="59"/>
      <c r="R50" s="59"/>
      <c r="S50" s="59"/>
      <c r="T50" s="59"/>
      <c r="U50" s="59"/>
      <c r="V50" s="59"/>
      <c r="W50" s="27"/>
      <c r="X50" s="27"/>
      <c r="Y50" s="52"/>
      <c r="Z50" s="52"/>
      <c r="AA50" s="52"/>
      <c r="AB50" s="52"/>
      <c r="AC50" s="52"/>
      <c r="AD50" s="52"/>
      <c r="AE50" s="52"/>
      <c r="AF50" s="58"/>
      <c r="AG50" s="59"/>
      <c r="AH50" s="59"/>
      <c r="AI50" s="59"/>
      <c r="AJ50" s="59"/>
      <c r="AK50" s="59"/>
      <c r="AL50" s="59"/>
      <c r="AM50" s="59"/>
      <c r="AN50" s="109"/>
      <c r="AO50" s="109"/>
      <c r="AP50" s="109"/>
      <c r="AQ50" s="109"/>
      <c r="AR50" s="130"/>
      <c r="AS50" s="130"/>
      <c r="AT50" s="130"/>
      <c r="AU50" s="130"/>
      <c r="AV50" s="113"/>
      <c r="AW50" s="113"/>
      <c r="AX50" s="31"/>
      <c r="AY50" s="31"/>
      <c r="AZ50" s="31"/>
      <c r="BA50" s="31"/>
      <c r="BB50" s="31"/>
      <c r="BC50" s="31"/>
      <c r="BD50" s="31"/>
      <c r="BE50" s="31"/>
      <c r="BF50" s="31"/>
      <c r="BG50" s="60"/>
      <c r="BH50" s="61"/>
      <c r="BI50" s="61">
        <f>SUM(Y50:AS50)</f>
        <v>0</v>
      </c>
    </row>
    <row r="51" spans="1:61" ht="13.5" customHeight="1" hidden="1">
      <c r="A51" s="179"/>
      <c r="B51" s="156" t="s">
        <v>108</v>
      </c>
      <c r="C51" s="160" t="s">
        <v>146</v>
      </c>
      <c r="D51" s="28" t="s">
        <v>30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30"/>
      <c r="Q51" s="30"/>
      <c r="R51" s="30"/>
      <c r="S51" s="30"/>
      <c r="T51" s="30"/>
      <c r="U51" s="30"/>
      <c r="V51" s="59"/>
      <c r="W51" s="27"/>
      <c r="X51" s="27"/>
      <c r="Y51" s="52"/>
      <c r="Z51" s="52"/>
      <c r="AA51" s="52"/>
      <c r="AB51" s="52"/>
      <c r="AC51" s="52"/>
      <c r="AD51" s="52"/>
      <c r="AE51" s="52"/>
      <c r="AF51" s="58"/>
      <c r="AG51" s="59"/>
      <c r="AH51" s="59"/>
      <c r="AI51" s="59"/>
      <c r="AJ51" s="59"/>
      <c r="AK51" s="59"/>
      <c r="AL51" s="59"/>
      <c r="AM51" s="59"/>
      <c r="AN51" s="109"/>
      <c r="AO51" s="109"/>
      <c r="AP51" s="109"/>
      <c r="AQ51" s="109"/>
      <c r="AR51" s="130"/>
      <c r="AS51" s="130"/>
      <c r="AT51" s="130"/>
      <c r="AU51" s="130"/>
      <c r="AV51" s="113"/>
      <c r="AW51" s="113"/>
      <c r="AX51" s="31"/>
      <c r="AY51" s="31"/>
      <c r="AZ51" s="31"/>
      <c r="BA51" s="31"/>
      <c r="BB51" s="31"/>
      <c r="BC51" s="31"/>
      <c r="BD51" s="31"/>
      <c r="BE51" s="31"/>
      <c r="BF51" s="31"/>
      <c r="BG51" s="60"/>
      <c r="BH51" s="61">
        <f>AT51+AS51+AR51+AQ51+AP51+AO51+AN51+AM51+AL51+AK51+AJ51+AI51+AH51+AF51+AE51+AD51+AC51+AB51+AA51+Z51+Y51+U51+T51+S51+R51+Q51+O51+N51+M51+L51+K51+J51+I51+H51+G51+F51+E51</f>
        <v>0</v>
      </c>
      <c r="BI51" s="61"/>
    </row>
    <row r="52" spans="1:61" ht="15" customHeight="1" hidden="1">
      <c r="A52" s="179"/>
      <c r="B52" s="157"/>
      <c r="C52" s="161"/>
      <c r="D52" s="28" t="s">
        <v>31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8"/>
      <c r="P52" s="59"/>
      <c r="Q52" s="59"/>
      <c r="R52" s="59"/>
      <c r="S52" s="59"/>
      <c r="T52" s="59"/>
      <c r="U52" s="59"/>
      <c r="V52" s="59"/>
      <c r="W52" s="27"/>
      <c r="X52" s="27"/>
      <c r="Y52" s="52"/>
      <c r="Z52" s="52"/>
      <c r="AA52" s="52"/>
      <c r="AB52" s="52"/>
      <c r="AC52" s="52"/>
      <c r="AD52" s="52"/>
      <c r="AE52" s="52"/>
      <c r="AF52" s="58"/>
      <c r="AG52" s="59"/>
      <c r="AH52" s="59"/>
      <c r="AI52" s="59"/>
      <c r="AJ52" s="59"/>
      <c r="AK52" s="59"/>
      <c r="AL52" s="59"/>
      <c r="AM52" s="59"/>
      <c r="AN52" s="109"/>
      <c r="AO52" s="109"/>
      <c r="AP52" s="109"/>
      <c r="AQ52" s="109"/>
      <c r="AR52" s="130"/>
      <c r="AS52" s="130"/>
      <c r="AT52" s="130"/>
      <c r="AU52" s="130"/>
      <c r="AV52" s="113"/>
      <c r="AW52" s="113"/>
      <c r="AX52" s="31"/>
      <c r="AY52" s="31"/>
      <c r="AZ52" s="31"/>
      <c r="BA52" s="31"/>
      <c r="BB52" s="31"/>
      <c r="BC52" s="31"/>
      <c r="BD52" s="31"/>
      <c r="BE52" s="31"/>
      <c r="BF52" s="31"/>
      <c r="BG52" s="60"/>
      <c r="BH52" s="61"/>
      <c r="BI52" s="61">
        <f>SUM(E52:BH52)</f>
        <v>0</v>
      </c>
    </row>
    <row r="53" spans="1:61" ht="18" customHeight="1" hidden="1">
      <c r="A53" s="179"/>
      <c r="B53" s="156" t="s">
        <v>109</v>
      </c>
      <c r="C53" s="160" t="s">
        <v>112</v>
      </c>
      <c r="D53" s="28" t="s">
        <v>30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8"/>
      <c r="P53" s="59"/>
      <c r="Q53" s="59"/>
      <c r="R53" s="59"/>
      <c r="S53" s="59"/>
      <c r="T53" s="59"/>
      <c r="U53" s="59"/>
      <c r="V53" s="59"/>
      <c r="W53" s="27"/>
      <c r="X53" s="27"/>
      <c r="Y53" s="52"/>
      <c r="Z53" s="52"/>
      <c r="AA53" s="52"/>
      <c r="AB53" s="52"/>
      <c r="AC53" s="52"/>
      <c r="AD53" s="52"/>
      <c r="AE53" s="52"/>
      <c r="AF53" s="58"/>
      <c r="AG53" s="59"/>
      <c r="AH53" s="59"/>
      <c r="AI53" s="59"/>
      <c r="AJ53" s="59"/>
      <c r="AK53" s="59"/>
      <c r="AL53" s="59"/>
      <c r="AM53" s="59"/>
      <c r="AN53" s="109"/>
      <c r="AO53" s="109"/>
      <c r="AP53" s="109"/>
      <c r="AQ53" s="109"/>
      <c r="AR53" s="130"/>
      <c r="AS53" s="130"/>
      <c r="AT53" s="130"/>
      <c r="AU53" s="130"/>
      <c r="AV53" s="113"/>
      <c r="AW53" s="113"/>
      <c r="AX53" s="31"/>
      <c r="AY53" s="31"/>
      <c r="AZ53" s="31"/>
      <c r="BA53" s="31"/>
      <c r="BB53" s="31"/>
      <c r="BC53" s="31"/>
      <c r="BD53" s="31"/>
      <c r="BE53" s="31"/>
      <c r="BF53" s="31"/>
      <c r="BG53" s="60"/>
      <c r="BH53" s="61">
        <f>SUM(E53:AT53)</f>
        <v>0</v>
      </c>
      <c r="BI53" s="61"/>
    </row>
    <row r="54" spans="1:61" ht="8.25" customHeight="1" hidden="1">
      <c r="A54" s="179"/>
      <c r="B54" s="157"/>
      <c r="C54" s="161"/>
      <c r="D54" s="28" t="s">
        <v>31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8"/>
      <c r="P54" s="59"/>
      <c r="Q54" s="59"/>
      <c r="R54" s="59"/>
      <c r="S54" s="59"/>
      <c r="T54" s="59"/>
      <c r="U54" s="59"/>
      <c r="V54" s="59"/>
      <c r="W54" s="27"/>
      <c r="X54" s="27"/>
      <c r="Y54" s="29"/>
      <c r="Z54" s="29"/>
      <c r="AA54" s="29"/>
      <c r="AB54" s="29"/>
      <c r="AC54" s="29"/>
      <c r="AD54" s="29"/>
      <c r="AE54" s="29"/>
      <c r="AF54" s="26"/>
      <c r="AG54" s="83"/>
      <c r="AH54" s="83"/>
      <c r="AI54" s="83"/>
      <c r="AJ54" s="30"/>
      <c r="AK54" s="30"/>
      <c r="AL54" s="30"/>
      <c r="AM54" s="30"/>
      <c r="AN54" s="107"/>
      <c r="AO54" s="108"/>
      <c r="AP54" s="106"/>
      <c r="AQ54" s="109"/>
      <c r="AR54" s="130"/>
      <c r="AS54" s="130"/>
      <c r="AT54" s="130"/>
      <c r="AU54" s="130"/>
      <c r="AV54" s="113"/>
      <c r="AW54" s="113"/>
      <c r="AX54" s="31"/>
      <c r="AY54" s="31"/>
      <c r="AZ54" s="31"/>
      <c r="BA54" s="31"/>
      <c r="BB54" s="31"/>
      <c r="BC54" s="31"/>
      <c r="BD54" s="31"/>
      <c r="BE54" s="31"/>
      <c r="BF54" s="31"/>
      <c r="BG54" s="60"/>
      <c r="BH54" s="61"/>
      <c r="BI54" s="61">
        <f>SUM(E54:BH54)</f>
        <v>0</v>
      </c>
    </row>
    <row r="55" spans="1:61" ht="9.75" customHeight="1" hidden="1">
      <c r="A55" s="179"/>
      <c r="B55" s="156" t="s">
        <v>110</v>
      </c>
      <c r="C55" s="160" t="s">
        <v>95</v>
      </c>
      <c r="D55" s="63" t="s">
        <v>30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8"/>
      <c r="P55" s="59"/>
      <c r="Q55" s="59"/>
      <c r="R55" s="59"/>
      <c r="S55" s="59"/>
      <c r="T55" s="59"/>
      <c r="U55" s="59"/>
      <c r="V55" s="59"/>
      <c r="W55" s="27"/>
      <c r="X55" s="27"/>
      <c r="Y55" s="29"/>
      <c r="Z55" s="29"/>
      <c r="AA55" s="29"/>
      <c r="AB55" s="29"/>
      <c r="AC55" s="29"/>
      <c r="AD55" s="29"/>
      <c r="AE55" s="29"/>
      <c r="AF55" s="26"/>
      <c r="AG55" s="83"/>
      <c r="AH55" s="83"/>
      <c r="AI55" s="83"/>
      <c r="AJ55" s="30"/>
      <c r="AK55" s="30"/>
      <c r="AL55" s="30"/>
      <c r="AM55" s="30"/>
      <c r="AN55" s="107"/>
      <c r="AO55" s="108"/>
      <c r="AP55" s="108"/>
      <c r="AQ55" s="109"/>
      <c r="AR55" s="130"/>
      <c r="AS55" s="130"/>
      <c r="AT55" s="130"/>
      <c r="AU55" s="130"/>
      <c r="AV55" s="113"/>
      <c r="AW55" s="113"/>
      <c r="AX55" s="31"/>
      <c r="AY55" s="31"/>
      <c r="AZ55" s="31"/>
      <c r="BA55" s="31"/>
      <c r="BB55" s="31"/>
      <c r="BC55" s="31"/>
      <c r="BD55" s="31"/>
      <c r="BE55" s="31"/>
      <c r="BF55" s="31"/>
      <c r="BG55" s="60"/>
      <c r="BH55" s="61">
        <f>Y55+Z55+AA55+AB55+AC55+AD55+AE55+AF55+AH55+AI55+AJ55+AK55+AL55+AM55+AN55+AO55+AP55+AQ55+AR55+AS55+AT55+U55+T55+S55+R55+Q55+O55+N55+M55+L55+K55+J55+I55+H55+G55+F55+E55</f>
        <v>0</v>
      </c>
      <c r="BI55" s="61"/>
    </row>
    <row r="56" spans="1:61" ht="9.75" customHeight="1" hidden="1">
      <c r="A56" s="179"/>
      <c r="B56" s="157"/>
      <c r="C56" s="161"/>
      <c r="D56" s="64" t="s">
        <v>31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8"/>
      <c r="P56" s="59"/>
      <c r="Q56" s="59"/>
      <c r="R56" s="59"/>
      <c r="S56" s="59"/>
      <c r="T56" s="59"/>
      <c r="U56" s="59"/>
      <c r="V56" s="59"/>
      <c r="W56" s="27"/>
      <c r="X56" s="27"/>
      <c r="Y56" s="29"/>
      <c r="Z56" s="29"/>
      <c r="AA56" s="29"/>
      <c r="AB56" s="29"/>
      <c r="AC56" s="29"/>
      <c r="AD56" s="29"/>
      <c r="AE56" s="29"/>
      <c r="AF56" s="26"/>
      <c r="AG56" s="83"/>
      <c r="AH56" s="83"/>
      <c r="AI56" s="83"/>
      <c r="AJ56" s="30"/>
      <c r="AK56" s="30"/>
      <c r="AL56" s="30"/>
      <c r="AM56" s="30"/>
      <c r="AN56" s="107"/>
      <c r="AO56" s="108"/>
      <c r="AP56" s="108"/>
      <c r="AQ56" s="109"/>
      <c r="AR56" s="130"/>
      <c r="AS56" s="130"/>
      <c r="AT56" s="130"/>
      <c r="AU56" s="130"/>
      <c r="AV56" s="113"/>
      <c r="AW56" s="113"/>
      <c r="AX56" s="31"/>
      <c r="AY56" s="31"/>
      <c r="AZ56" s="31"/>
      <c r="BA56" s="31"/>
      <c r="BB56" s="31"/>
      <c r="BC56" s="31"/>
      <c r="BD56" s="31"/>
      <c r="BE56" s="31"/>
      <c r="BF56" s="31"/>
      <c r="BG56" s="60"/>
      <c r="BH56" s="61"/>
      <c r="BI56" s="61">
        <f>SUM(E56:AT56)</f>
        <v>0</v>
      </c>
    </row>
    <row r="57" spans="1:61" ht="10.5" customHeight="1" hidden="1">
      <c r="A57" s="179"/>
      <c r="B57" s="40"/>
      <c r="C57" s="160"/>
      <c r="D57" s="63" t="s">
        <v>30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/>
      <c r="P57" s="59"/>
      <c r="Q57" s="59"/>
      <c r="R57" s="59"/>
      <c r="S57" s="59"/>
      <c r="T57" s="59"/>
      <c r="U57" s="59"/>
      <c r="V57" s="59"/>
      <c r="W57" s="27"/>
      <c r="X57" s="27"/>
      <c r="Y57" s="43"/>
      <c r="Z57" s="43"/>
      <c r="AA57" s="43"/>
      <c r="AB57" s="43"/>
      <c r="AC57" s="43"/>
      <c r="AD57" s="43"/>
      <c r="AE57" s="43"/>
      <c r="AF57" s="26"/>
      <c r="AG57" s="83"/>
      <c r="AH57" s="83"/>
      <c r="AI57" s="83"/>
      <c r="AJ57" s="30"/>
      <c r="AK57" s="30"/>
      <c r="AL57" s="30"/>
      <c r="AM57" s="30"/>
      <c r="AN57" s="107"/>
      <c r="AO57" s="108"/>
      <c r="AP57" s="106"/>
      <c r="AQ57" s="109"/>
      <c r="AR57" s="130"/>
      <c r="AS57" s="130"/>
      <c r="AT57" s="130"/>
      <c r="AU57" s="130"/>
      <c r="AV57" s="113"/>
      <c r="AW57" s="113"/>
      <c r="AX57" s="31"/>
      <c r="AY57" s="31"/>
      <c r="AZ57" s="31"/>
      <c r="BA57" s="31"/>
      <c r="BB57" s="31"/>
      <c r="BC57" s="31"/>
      <c r="BD57" s="31"/>
      <c r="BE57" s="31"/>
      <c r="BF57" s="31"/>
      <c r="BG57" s="60"/>
      <c r="BH57" s="61">
        <f>SUM(E57:AT57)</f>
        <v>0</v>
      </c>
      <c r="BI57" s="61"/>
    </row>
    <row r="58" spans="1:61" ht="13.5" customHeight="1" hidden="1">
      <c r="A58" s="179"/>
      <c r="B58" s="41"/>
      <c r="C58" s="161"/>
      <c r="D58" s="64" t="s">
        <v>31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8"/>
      <c r="P58" s="59"/>
      <c r="Q58" s="59"/>
      <c r="R58" s="59"/>
      <c r="S58" s="59"/>
      <c r="T58" s="59"/>
      <c r="U58" s="59"/>
      <c r="V58" s="59"/>
      <c r="W58" s="27"/>
      <c r="X58" s="27"/>
      <c r="Y58" s="29"/>
      <c r="Z58" s="29"/>
      <c r="AA58" s="29"/>
      <c r="AB58" s="29"/>
      <c r="AC58" s="29"/>
      <c r="AD58" s="29"/>
      <c r="AE58" s="29"/>
      <c r="AF58" s="26"/>
      <c r="AG58" s="83"/>
      <c r="AH58" s="83"/>
      <c r="AI58" s="83"/>
      <c r="AJ58" s="30"/>
      <c r="AK58" s="30"/>
      <c r="AL58" s="30"/>
      <c r="AM58" s="30"/>
      <c r="AN58" s="107"/>
      <c r="AO58" s="108"/>
      <c r="AP58" s="106"/>
      <c r="AQ58" s="109"/>
      <c r="AR58" s="130"/>
      <c r="AS58" s="130"/>
      <c r="AT58" s="130"/>
      <c r="AU58" s="130"/>
      <c r="AV58" s="113"/>
      <c r="AW58" s="113"/>
      <c r="AX58" s="31"/>
      <c r="AY58" s="31"/>
      <c r="AZ58" s="31"/>
      <c r="BA58" s="31"/>
      <c r="BB58" s="31"/>
      <c r="BC58" s="31"/>
      <c r="BD58" s="31"/>
      <c r="BE58" s="31"/>
      <c r="BF58" s="31"/>
      <c r="BG58" s="60"/>
      <c r="BH58" s="61"/>
      <c r="BI58" s="61">
        <f>SUM(E58:AT58)</f>
        <v>0</v>
      </c>
    </row>
    <row r="59" spans="1:61" ht="9" customHeight="1" hidden="1">
      <c r="A59" s="179"/>
      <c r="B59" s="40" t="s">
        <v>109</v>
      </c>
      <c r="C59" s="160"/>
      <c r="D59" s="63" t="s">
        <v>30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8"/>
      <c r="P59" s="59"/>
      <c r="Q59" s="59"/>
      <c r="R59" s="59"/>
      <c r="S59" s="59"/>
      <c r="T59" s="59"/>
      <c r="U59" s="59"/>
      <c r="V59" s="59"/>
      <c r="W59" s="27"/>
      <c r="X59" s="27"/>
      <c r="Y59" s="43"/>
      <c r="Z59" s="43"/>
      <c r="AA59" s="43"/>
      <c r="AB59" s="43"/>
      <c r="AC59" s="43"/>
      <c r="AD59" s="43"/>
      <c r="AE59" s="43"/>
      <c r="AF59" s="26"/>
      <c r="AG59" s="83"/>
      <c r="AH59" s="83"/>
      <c r="AI59" s="83"/>
      <c r="AJ59" s="30"/>
      <c r="AK59" s="30"/>
      <c r="AL59" s="30"/>
      <c r="AM59" s="30"/>
      <c r="AN59" s="107"/>
      <c r="AO59" s="108"/>
      <c r="AP59" s="106"/>
      <c r="AQ59" s="109"/>
      <c r="AR59" s="130"/>
      <c r="AS59" s="130"/>
      <c r="AT59" s="130"/>
      <c r="AU59" s="130"/>
      <c r="AV59" s="113"/>
      <c r="AW59" s="113"/>
      <c r="AX59" s="31"/>
      <c r="AY59" s="31"/>
      <c r="AZ59" s="31"/>
      <c r="BA59" s="31"/>
      <c r="BB59" s="31"/>
      <c r="BC59" s="31"/>
      <c r="BD59" s="31"/>
      <c r="BE59" s="31"/>
      <c r="BF59" s="31"/>
      <c r="BG59" s="60"/>
      <c r="BH59" s="61">
        <f>E59+F59+G59+H59+I59+J59+K59+L59+M59+N59+O59+Q59+R59+S59+T59+U59+Y59+Z59+AA59+AB59+AC59+AD59+AE59+AF59+AH59+AI59+AJ59+AK59+AL59+AM59+AN59+AO59+AP59+AQ59+AR59+AS59+AT59</f>
        <v>0</v>
      </c>
      <c r="BI59" s="61"/>
    </row>
    <row r="60" spans="1:61" ht="9" customHeight="1" hidden="1">
      <c r="A60" s="179"/>
      <c r="B60" s="41"/>
      <c r="C60" s="161"/>
      <c r="D60" s="64" t="s">
        <v>31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8"/>
      <c r="P60" s="59"/>
      <c r="Q60" s="59"/>
      <c r="R60" s="59"/>
      <c r="S60" s="59"/>
      <c r="T60" s="59"/>
      <c r="U60" s="59"/>
      <c r="V60" s="59"/>
      <c r="W60" s="27"/>
      <c r="X60" s="27"/>
      <c r="Y60" s="29"/>
      <c r="Z60" s="29"/>
      <c r="AA60" s="29"/>
      <c r="AB60" s="29"/>
      <c r="AC60" s="29"/>
      <c r="AD60" s="29"/>
      <c r="AE60" s="29"/>
      <c r="AF60" s="26"/>
      <c r="AG60" s="83"/>
      <c r="AH60" s="83"/>
      <c r="AI60" s="83"/>
      <c r="AJ60" s="30"/>
      <c r="AK60" s="30"/>
      <c r="AL60" s="30"/>
      <c r="AM60" s="30"/>
      <c r="AN60" s="107"/>
      <c r="AO60" s="108"/>
      <c r="AP60" s="106"/>
      <c r="AQ60" s="109"/>
      <c r="AR60" s="130"/>
      <c r="AS60" s="130"/>
      <c r="AT60" s="130"/>
      <c r="AU60" s="130"/>
      <c r="AV60" s="113"/>
      <c r="AW60" s="113"/>
      <c r="AX60" s="31"/>
      <c r="AY60" s="31"/>
      <c r="AZ60" s="31"/>
      <c r="BA60" s="31"/>
      <c r="BB60" s="31"/>
      <c r="BC60" s="31"/>
      <c r="BD60" s="31"/>
      <c r="BE60" s="31"/>
      <c r="BF60" s="31"/>
      <c r="BG60" s="60"/>
      <c r="BH60" s="61"/>
      <c r="BI60" s="61">
        <f>E60+F60+G60+H60+I60+J60+K60+L60+M60+N60+O60+Q60+R60+S60+T60+U60+Y60+Z60+AA60+AB60+AC60+AD60+AE60:AE61+AF60+AH60+AI60+AJ60+AK60+AL60+AM60+AN60+AO60+AP60+AQ60+AR60+AS60+AT60</f>
        <v>0</v>
      </c>
    </row>
    <row r="61" spans="1:61" ht="8.25" customHeight="1" hidden="1">
      <c r="A61" s="179"/>
      <c r="B61" s="65" t="s">
        <v>110</v>
      </c>
      <c r="C61" s="160"/>
      <c r="D61" s="63" t="s">
        <v>30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8"/>
      <c r="P61" s="59"/>
      <c r="Q61" s="59"/>
      <c r="R61" s="59"/>
      <c r="S61" s="59"/>
      <c r="T61" s="59"/>
      <c r="U61" s="59"/>
      <c r="V61" s="59"/>
      <c r="W61" s="27"/>
      <c r="X61" s="27"/>
      <c r="Y61" s="43"/>
      <c r="Z61" s="43"/>
      <c r="AA61" s="43"/>
      <c r="AB61" s="43"/>
      <c r="AC61" s="43"/>
      <c r="AD61" s="43"/>
      <c r="AE61" s="43"/>
      <c r="AF61" s="26"/>
      <c r="AG61" s="83"/>
      <c r="AH61" s="83"/>
      <c r="AI61" s="83"/>
      <c r="AJ61" s="30"/>
      <c r="AK61" s="30"/>
      <c r="AL61" s="30"/>
      <c r="AM61" s="30"/>
      <c r="AN61" s="107"/>
      <c r="AO61" s="108"/>
      <c r="AP61" s="106"/>
      <c r="AQ61" s="109"/>
      <c r="AR61" s="130"/>
      <c r="AS61" s="130"/>
      <c r="AT61" s="130"/>
      <c r="AU61" s="130"/>
      <c r="AV61" s="113"/>
      <c r="AW61" s="113"/>
      <c r="AX61" s="31"/>
      <c r="AY61" s="31"/>
      <c r="AZ61" s="31"/>
      <c r="BA61" s="31"/>
      <c r="BB61" s="31"/>
      <c r="BC61" s="31"/>
      <c r="BD61" s="31"/>
      <c r="BE61" s="31"/>
      <c r="BF61" s="31"/>
      <c r="BG61" s="60"/>
      <c r="BH61" s="61">
        <f>Y61+Z61+AA61+AB61+AC61+AD61+AE61+AF61+AH61+AI61+AJ61+AK61+AL61+AM61+AN61+AO61+AP61+AQ61+AR61+AS61+AT61+E61+F61+G61+H61+I61+J61+K61+L61+M61+N61+O61+Q61+R61+S61+T61+U61</f>
        <v>0</v>
      </c>
      <c r="BI61" s="61"/>
    </row>
    <row r="62" spans="1:61" ht="8.25" customHeight="1" hidden="1">
      <c r="A62" s="179"/>
      <c r="B62" s="66"/>
      <c r="C62" s="161"/>
      <c r="D62" s="64" t="s">
        <v>31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8"/>
      <c r="P62" s="59"/>
      <c r="Q62" s="59"/>
      <c r="R62" s="59"/>
      <c r="S62" s="59"/>
      <c r="T62" s="59"/>
      <c r="U62" s="59"/>
      <c r="V62" s="59"/>
      <c r="W62" s="27"/>
      <c r="X62" s="27"/>
      <c r="Y62" s="29"/>
      <c r="Z62" s="29"/>
      <c r="AA62" s="29"/>
      <c r="AB62" s="29"/>
      <c r="AC62" s="29"/>
      <c r="AD62" s="29"/>
      <c r="AE62" s="29"/>
      <c r="AF62" s="26"/>
      <c r="AG62" s="83"/>
      <c r="AH62" s="83"/>
      <c r="AI62" s="83"/>
      <c r="AJ62" s="30"/>
      <c r="AK62" s="30"/>
      <c r="AL62" s="30"/>
      <c r="AM62" s="30"/>
      <c r="AN62" s="107"/>
      <c r="AO62" s="108"/>
      <c r="AP62" s="106"/>
      <c r="AQ62" s="109"/>
      <c r="AR62" s="130"/>
      <c r="AS62" s="130"/>
      <c r="AT62" s="130"/>
      <c r="AU62" s="130"/>
      <c r="AV62" s="113"/>
      <c r="AW62" s="113"/>
      <c r="AX62" s="31"/>
      <c r="AY62" s="31"/>
      <c r="AZ62" s="31"/>
      <c r="BA62" s="31"/>
      <c r="BB62" s="31"/>
      <c r="BC62" s="31"/>
      <c r="BD62" s="31"/>
      <c r="BE62" s="31"/>
      <c r="BF62" s="31"/>
      <c r="BG62" s="60"/>
      <c r="BH62" s="61"/>
      <c r="BI62" s="61">
        <f>Y62+Z62+AA62+AB62+AC62+AD62+AE62+AF62+AH62+AI62+AJ62+AK62+AL62+AM62+AN62+AO62+AP62+AQ62+AR62+AS62+AT62+U62+T62+S62+R62+Q62+O62+N62+M62+L62+K62+J62+I62+H62+G62+F62+E62</f>
        <v>0</v>
      </c>
    </row>
    <row r="63" spans="1:61" ht="8.25" customHeight="1" hidden="1">
      <c r="A63" s="179"/>
      <c r="B63" s="65" t="s">
        <v>111</v>
      </c>
      <c r="C63" s="160" t="s">
        <v>147</v>
      </c>
      <c r="D63" s="63" t="s">
        <v>30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8"/>
      <c r="P63" s="59"/>
      <c r="Q63" s="59"/>
      <c r="R63" s="59"/>
      <c r="S63" s="59"/>
      <c r="T63" s="59"/>
      <c r="U63" s="59"/>
      <c r="V63" s="59"/>
      <c r="W63" s="27"/>
      <c r="X63" s="27"/>
      <c r="Y63" s="43"/>
      <c r="Z63" s="43"/>
      <c r="AA63" s="43"/>
      <c r="AB63" s="43"/>
      <c r="AC63" s="43"/>
      <c r="AD63" s="43"/>
      <c r="AE63" s="43"/>
      <c r="AF63" s="26"/>
      <c r="AG63" s="83"/>
      <c r="AH63" s="83"/>
      <c r="AI63" s="83"/>
      <c r="AJ63" s="30"/>
      <c r="AK63" s="30"/>
      <c r="AL63" s="30"/>
      <c r="AM63" s="30"/>
      <c r="AN63" s="107"/>
      <c r="AO63" s="108"/>
      <c r="AP63" s="106"/>
      <c r="AQ63" s="109"/>
      <c r="AR63" s="130"/>
      <c r="AS63" s="130"/>
      <c r="AT63" s="130"/>
      <c r="AU63" s="130"/>
      <c r="AV63" s="113"/>
      <c r="AW63" s="113"/>
      <c r="AX63" s="31"/>
      <c r="AY63" s="31"/>
      <c r="AZ63" s="31"/>
      <c r="BA63" s="31"/>
      <c r="BB63" s="31"/>
      <c r="BC63" s="31"/>
      <c r="BD63" s="31"/>
      <c r="BE63" s="31"/>
      <c r="BF63" s="31"/>
      <c r="BG63" s="60"/>
      <c r="BH63" s="61">
        <f>Y63+Z63+AA63+AB63+AC63+AD63+AE63+AF63+AH63+AI63+AJ63+AK63+AL63+AM63+AN63+AO63+AP63+AQ63+AR63+AS63+AT63+E63+F63+G63+H63+I63+J63+K63+L63+M63+N63+O63+Q63+R63+S63+T63+U63</f>
        <v>0</v>
      </c>
      <c r="BI63" s="61"/>
    </row>
    <row r="64" spans="1:61" ht="11.25" customHeight="1" hidden="1">
      <c r="A64" s="179"/>
      <c r="B64" s="66"/>
      <c r="C64" s="161"/>
      <c r="D64" s="64" t="s">
        <v>31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8"/>
      <c r="P64" s="59"/>
      <c r="Q64" s="59"/>
      <c r="R64" s="59"/>
      <c r="S64" s="59"/>
      <c r="T64" s="59"/>
      <c r="U64" s="59"/>
      <c r="V64" s="59"/>
      <c r="W64" s="27"/>
      <c r="X64" s="27"/>
      <c r="Y64" s="29"/>
      <c r="Z64" s="29"/>
      <c r="AA64" s="29"/>
      <c r="AB64" s="29"/>
      <c r="AC64" s="29"/>
      <c r="AD64" s="29"/>
      <c r="AE64" s="29"/>
      <c r="AF64" s="26"/>
      <c r="AG64" s="83"/>
      <c r="AH64" s="83"/>
      <c r="AI64" s="83"/>
      <c r="AJ64" s="30"/>
      <c r="AK64" s="30"/>
      <c r="AL64" s="30"/>
      <c r="AM64" s="30"/>
      <c r="AN64" s="107"/>
      <c r="AO64" s="108"/>
      <c r="AP64" s="106"/>
      <c r="AQ64" s="109"/>
      <c r="AR64" s="130"/>
      <c r="AS64" s="130"/>
      <c r="AT64" s="130"/>
      <c r="AU64" s="130"/>
      <c r="AV64" s="113"/>
      <c r="AW64" s="113"/>
      <c r="AX64" s="31"/>
      <c r="AY64" s="31"/>
      <c r="AZ64" s="31"/>
      <c r="BA64" s="31"/>
      <c r="BB64" s="31"/>
      <c r="BC64" s="31"/>
      <c r="BD64" s="31"/>
      <c r="BE64" s="31"/>
      <c r="BF64" s="31"/>
      <c r="BG64" s="60"/>
      <c r="BH64" s="61"/>
      <c r="BI64" s="61">
        <f>Y64+Z64+AA64+AB64+AC64+AD64+AE64+AF64+AH64+AI64+AJ64+AK64+AL64+AM64+AN64+AO64+AP64+AQ64+AR64+AS64+AT64+E64+F64+G64+H64+I64+J64+K64+L64+M64+N64+O64+Q64+R64+S64+T64+U64</f>
        <v>0</v>
      </c>
    </row>
    <row r="65" spans="1:61" ht="9" customHeight="1" hidden="1">
      <c r="A65" s="179"/>
      <c r="B65" s="187" t="s">
        <v>154</v>
      </c>
      <c r="C65" s="160" t="s">
        <v>155</v>
      </c>
      <c r="D65" s="63" t="s">
        <v>30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8"/>
      <c r="P65" s="59"/>
      <c r="Q65" s="59"/>
      <c r="R65" s="59"/>
      <c r="S65" s="59"/>
      <c r="T65" s="59"/>
      <c r="U65" s="59"/>
      <c r="V65" s="59"/>
      <c r="W65" s="27"/>
      <c r="X65" s="27"/>
      <c r="Y65" s="43"/>
      <c r="Z65" s="43"/>
      <c r="AA65" s="43"/>
      <c r="AB65" s="43"/>
      <c r="AC65" s="43"/>
      <c r="AD65" s="43"/>
      <c r="AE65" s="43"/>
      <c r="AF65" s="26"/>
      <c r="AG65" s="83"/>
      <c r="AH65" s="83"/>
      <c r="AI65" s="83"/>
      <c r="AJ65" s="30"/>
      <c r="AK65" s="30"/>
      <c r="AL65" s="30"/>
      <c r="AM65" s="30"/>
      <c r="AN65" s="107"/>
      <c r="AO65" s="108"/>
      <c r="AP65" s="106"/>
      <c r="AQ65" s="109"/>
      <c r="AR65" s="130"/>
      <c r="AS65" s="130"/>
      <c r="AT65" s="130"/>
      <c r="AU65" s="130"/>
      <c r="AV65" s="113"/>
      <c r="AW65" s="113"/>
      <c r="AX65" s="31"/>
      <c r="AY65" s="31"/>
      <c r="AZ65" s="31"/>
      <c r="BA65" s="31"/>
      <c r="BB65" s="31"/>
      <c r="BC65" s="31"/>
      <c r="BD65" s="31"/>
      <c r="BE65" s="31"/>
      <c r="BF65" s="31"/>
      <c r="BG65" s="60"/>
      <c r="BH65" s="61"/>
      <c r="BI65" s="61"/>
    </row>
    <row r="66" spans="1:61" ht="15" customHeight="1" hidden="1">
      <c r="A66" s="179"/>
      <c r="B66" s="188"/>
      <c r="C66" s="161"/>
      <c r="D66" s="64" t="s">
        <v>31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8"/>
      <c r="P66" s="59"/>
      <c r="Q66" s="59"/>
      <c r="R66" s="59"/>
      <c r="S66" s="59"/>
      <c r="T66" s="59"/>
      <c r="U66" s="59"/>
      <c r="V66" s="59"/>
      <c r="W66" s="27"/>
      <c r="X66" s="27"/>
      <c r="Y66" s="29"/>
      <c r="Z66" s="29"/>
      <c r="AA66" s="29"/>
      <c r="AB66" s="29"/>
      <c r="AC66" s="29"/>
      <c r="AD66" s="29"/>
      <c r="AE66" s="29"/>
      <c r="AF66" s="26"/>
      <c r="AG66" s="83"/>
      <c r="AH66" s="83"/>
      <c r="AI66" s="83"/>
      <c r="AJ66" s="30"/>
      <c r="AK66" s="30"/>
      <c r="AL66" s="30"/>
      <c r="AM66" s="30"/>
      <c r="AN66" s="107"/>
      <c r="AO66" s="108"/>
      <c r="AP66" s="106"/>
      <c r="AQ66" s="109"/>
      <c r="AR66" s="130"/>
      <c r="AS66" s="130"/>
      <c r="AT66" s="130"/>
      <c r="AU66" s="130"/>
      <c r="AV66" s="113"/>
      <c r="AW66" s="113"/>
      <c r="AX66" s="31"/>
      <c r="AY66" s="31"/>
      <c r="AZ66" s="31"/>
      <c r="BA66" s="31"/>
      <c r="BB66" s="31"/>
      <c r="BC66" s="31"/>
      <c r="BD66" s="31"/>
      <c r="BE66" s="31"/>
      <c r="BF66" s="31"/>
      <c r="BG66" s="60"/>
      <c r="BH66" s="61"/>
      <c r="BI66" s="61"/>
    </row>
    <row r="67" spans="1:61" ht="15" customHeight="1">
      <c r="A67" s="179"/>
      <c r="B67" s="158" t="s">
        <v>43</v>
      </c>
      <c r="C67" s="158" t="s">
        <v>44</v>
      </c>
      <c r="D67" s="51" t="s">
        <v>30</v>
      </c>
      <c r="E67" s="48">
        <f aca="true" t="shared" si="13" ref="E67:N67">E101</f>
        <v>13</v>
      </c>
      <c r="F67" s="48">
        <f t="shared" si="13"/>
        <v>15</v>
      </c>
      <c r="G67" s="48">
        <f t="shared" si="13"/>
        <v>13</v>
      </c>
      <c r="H67" s="48">
        <f t="shared" si="13"/>
        <v>15</v>
      </c>
      <c r="I67" s="48">
        <f t="shared" si="13"/>
        <v>13</v>
      </c>
      <c r="J67" s="48">
        <f t="shared" si="13"/>
        <v>15</v>
      </c>
      <c r="K67" s="48">
        <f t="shared" si="13"/>
        <v>13</v>
      </c>
      <c r="L67" s="48">
        <f t="shared" si="13"/>
        <v>15</v>
      </c>
      <c r="M67" s="48">
        <f t="shared" si="13"/>
        <v>12</v>
      </c>
      <c r="N67" s="48">
        <f t="shared" si="13"/>
        <v>14</v>
      </c>
      <c r="O67" s="49"/>
      <c r="P67" s="50"/>
      <c r="Q67" s="50"/>
      <c r="R67" s="50"/>
      <c r="S67" s="50"/>
      <c r="T67" s="50"/>
      <c r="U67" s="50"/>
      <c r="V67" s="59"/>
      <c r="W67" s="27"/>
      <c r="X67" s="27"/>
      <c r="Y67" s="48">
        <f>Y110</f>
        <v>24</v>
      </c>
      <c r="Z67" s="48">
        <f aca="true" t="shared" si="14" ref="Z67:AE67">Z69+Z82+Z90+Z101+Z110</f>
        <v>25</v>
      </c>
      <c r="AA67" s="48">
        <f t="shared" si="14"/>
        <v>25</v>
      </c>
      <c r="AB67" s="48">
        <f t="shared" si="14"/>
        <v>24</v>
      </c>
      <c r="AC67" s="48">
        <f t="shared" si="14"/>
        <v>25</v>
      </c>
      <c r="AD67" s="48">
        <f t="shared" si="14"/>
        <v>24</v>
      </c>
      <c r="AE67" s="48">
        <f t="shared" si="14"/>
        <v>24</v>
      </c>
      <c r="AF67" s="49"/>
      <c r="AG67" s="50"/>
      <c r="AH67" s="50"/>
      <c r="AI67" s="50"/>
      <c r="AJ67" s="50"/>
      <c r="AK67" s="50"/>
      <c r="AL67" s="50"/>
      <c r="AM67" s="50"/>
      <c r="AN67" s="110"/>
      <c r="AO67" s="110"/>
      <c r="AP67" s="110"/>
      <c r="AQ67" s="109"/>
      <c r="AR67" s="121"/>
      <c r="AS67" s="121"/>
      <c r="AT67" s="121"/>
      <c r="AU67" s="121"/>
      <c r="AV67" s="114"/>
      <c r="AW67" s="113"/>
      <c r="AX67" s="31"/>
      <c r="AY67" s="31"/>
      <c r="AZ67" s="31"/>
      <c r="BA67" s="31"/>
      <c r="BB67" s="31"/>
      <c r="BC67" s="31"/>
      <c r="BD67" s="31"/>
      <c r="BE67" s="31"/>
      <c r="BF67" s="31"/>
      <c r="BG67" s="60"/>
      <c r="BH67" s="48">
        <f>SUM(E67:AT67)</f>
        <v>309</v>
      </c>
      <c r="BI67" s="48"/>
    </row>
    <row r="68" spans="1:61" ht="14.25" customHeight="1">
      <c r="A68" s="179"/>
      <c r="B68" s="158"/>
      <c r="C68" s="158"/>
      <c r="D68" s="51" t="s">
        <v>31</v>
      </c>
      <c r="E68" s="48">
        <f aca="true" t="shared" si="15" ref="E68:N68">E70+E83+E111+E120+E125+E130+E91+E102</f>
        <v>1</v>
      </c>
      <c r="F68" s="48">
        <f t="shared" si="15"/>
        <v>1</v>
      </c>
      <c r="G68" s="48">
        <f t="shared" si="15"/>
        <v>1</v>
      </c>
      <c r="H68" s="48">
        <f t="shared" si="15"/>
        <v>1</v>
      </c>
      <c r="I68" s="48">
        <f t="shared" si="15"/>
        <v>1</v>
      </c>
      <c r="J68" s="48">
        <f t="shared" si="15"/>
        <v>1</v>
      </c>
      <c r="K68" s="48">
        <f t="shared" si="15"/>
        <v>1</v>
      </c>
      <c r="L68" s="48">
        <f t="shared" si="15"/>
        <v>1</v>
      </c>
      <c r="M68" s="48">
        <f t="shared" si="15"/>
        <v>2</v>
      </c>
      <c r="N68" s="48">
        <f t="shared" si="15"/>
        <v>2</v>
      </c>
      <c r="O68" s="49"/>
      <c r="P68" s="50"/>
      <c r="Q68" s="50"/>
      <c r="R68" s="50"/>
      <c r="S68" s="50"/>
      <c r="T68" s="50"/>
      <c r="U68" s="50"/>
      <c r="V68" s="59"/>
      <c r="W68" s="27"/>
      <c r="X68" s="27"/>
      <c r="Y68" s="48">
        <f>Y70+Y83++Y91+Y102+Y111</f>
        <v>2</v>
      </c>
      <c r="Z68" s="48">
        <f>Z70+Z83++Z91+Z102+Z111</f>
        <v>1</v>
      </c>
      <c r="AA68" s="48">
        <f>AA70+AA83+AA91+AA102+AA111</f>
        <v>1</v>
      </c>
      <c r="AB68" s="48">
        <f>AB70+AB83+AB91+AB102+AB111</f>
        <v>2</v>
      </c>
      <c r="AC68" s="48">
        <f>AC70+AC83+AC91+AC102+AC111</f>
        <v>1</v>
      </c>
      <c r="AD68" s="48">
        <f>AD70+AD83++AD91+AD102+AD111</f>
        <v>2</v>
      </c>
      <c r="AE68" s="48">
        <f>AE70+AE83+AE91+AE102+AE111</f>
        <v>2</v>
      </c>
      <c r="AF68" s="49"/>
      <c r="AG68" s="50"/>
      <c r="AH68" s="50"/>
      <c r="AI68" s="50"/>
      <c r="AJ68" s="50"/>
      <c r="AK68" s="50"/>
      <c r="AL68" s="50"/>
      <c r="AM68" s="50"/>
      <c r="AN68" s="110"/>
      <c r="AO68" s="110"/>
      <c r="AP68" s="110"/>
      <c r="AQ68" s="109"/>
      <c r="AR68" s="130"/>
      <c r="AS68" s="130"/>
      <c r="AT68" s="130"/>
      <c r="AU68" s="130"/>
      <c r="AV68" s="113"/>
      <c r="AW68" s="113"/>
      <c r="AX68" s="31"/>
      <c r="AY68" s="31"/>
      <c r="AZ68" s="31"/>
      <c r="BA68" s="31"/>
      <c r="BB68" s="31"/>
      <c r="BC68" s="31"/>
      <c r="BD68" s="31"/>
      <c r="BE68" s="31"/>
      <c r="BF68" s="31"/>
      <c r="BG68" s="60"/>
      <c r="BH68" s="48"/>
      <c r="BI68" s="48">
        <f>SUM(E68:BH68)</f>
        <v>23</v>
      </c>
    </row>
    <row r="69" spans="1:61" ht="15.75" customHeight="1">
      <c r="A69" s="179"/>
      <c r="B69" s="236" t="s">
        <v>162</v>
      </c>
      <c r="C69" s="181" t="s">
        <v>161</v>
      </c>
      <c r="D69" s="51" t="s">
        <v>30</v>
      </c>
      <c r="E69" s="33">
        <f aca="true" t="shared" si="16" ref="E69:N69">E71+E73+E75+E79</f>
        <v>0</v>
      </c>
      <c r="F69" s="33">
        <f t="shared" si="16"/>
        <v>0</v>
      </c>
      <c r="G69" s="33">
        <f t="shared" si="16"/>
        <v>0</v>
      </c>
      <c r="H69" s="33">
        <f t="shared" si="16"/>
        <v>0</v>
      </c>
      <c r="I69" s="33">
        <f t="shared" si="16"/>
        <v>0</v>
      </c>
      <c r="J69" s="33">
        <f t="shared" si="16"/>
        <v>0</v>
      </c>
      <c r="K69" s="33">
        <f t="shared" si="16"/>
        <v>0</v>
      </c>
      <c r="L69" s="33">
        <f t="shared" si="16"/>
        <v>0</v>
      </c>
      <c r="M69" s="33">
        <f t="shared" si="16"/>
        <v>0</v>
      </c>
      <c r="N69" s="33">
        <f t="shared" si="16"/>
        <v>0</v>
      </c>
      <c r="O69" s="35"/>
      <c r="P69" s="36"/>
      <c r="Q69" s="36"/>
      <c r="R69" s="36"/>
      <c r="S69" s="36"/>
      <c r="T69" s="36"/>
      <c r="U69" s="36"/>
      <c r="V69" s="59"/>
      <c r="W69" s="27"/>
      <c r="X69" s="27"/>
      <c r="Y69" s="34">
        <f aca="true" t="shared" si="17" ref="Y69:AE69">Y71+Y73+Y75</f>
        <v>0</v>
      </c>
      <c r="Z69" s="34">
        <f t="shared" si="17"/>
        <v>0</v>
      </c>
      <c r="AA69" s="34">
        <f t="shared" si="17"/>
        <v>0</v>
      </c>
      <c r="AB69" s="34">
        <f t="shared" si="17"/>
        <v>0</v>
      </c>
      <c r="AC69" s="34">
        <f t="shared" si="17"/>
        <v>0</v>
      </c>
      <c r="AD69" s="34">
        <f t="shared" si="17"/>
        <v>0</v>
      </c>
      <c r="AE69" s="34">
        <f t="shared" si="17"/>
        <v>0</v>
      </c>
      <c r="AF69" s="78"/>
      <c r="AG69" s="84"/>
      <c r="AH69" s="84"/>
      <c r="AI69" s="84"/>
      <c r="AJ69" s="84"/>
      <c r="AK69" s="84"/>
      <c r="AL69" s="84"/>
      <c r="AM69" s="84"/>
      <c r="AN69" s="105"/>
      <c r="AO69" s="105"/>
      <c r="AP69" s="105"/>
      <c r="AQ69" s="110"/>
      <c r="AR69" s="121"/>
      <c r="AS69" s="121"/>
      <c r="AT69" s="121"/>
      <c r="AU69" s="130"/>
      <c r="AV69" s="113"/>
      <c r="AW69" s="113"/>
      <c r="AX69" s="31"/>
      <c r="AY69" s="31"/>
      <c r="AZ69" s="31"/>
      <c r="BA69" s="31"/>
      <c r="BB69" s="31"/>
      <c r="BC69" s="31"/>
      <c r="BD69" s="31"/>
      <c r="BE69" s="31"/>
      <c r="BF69" s="31"/>
      <c r="BG69" s="60"/>
      <c r="BH69" s="48">
        <f>SUM(E69:AT69)</f>
        <v>0</v>
      </c>
      <c r="BI69" s="61"/>
    </row>
    <row r="70" spans="1:61" ht="12.75" customHeight="1">
      <c r="A70" s="179"/>
      <c r="B70" s="236"/>
      <c r="C70" s="181"/>
      <c r="D70" s="51" t="s">
        <v>31</v>
      </c>
      <c r="E70" s="48">
        <f aca="true" t="shared" si="18" ref="E70:N70">E72+E74+E76</f>
        <v>0</v>
      </c>
      <c r="F70" s="48">
        <f>F80</f>
        <v>0</v>
      </c>
      <c r="G70" s="48">
        <f t="shared" si="18"/>
        <v>0</v>
      </c>
      <c r="H70" s="48">
        <f>H80</f>
        <v>0</v>
      </c>
      <c r="I70" s="48">
        <f t="shared" si="18"/>
        <v>0</v>
      </c>
      <c r="J70" s="48">
        <f t="shared" si="18"/>
        <v>0</v>
      </c>
      <c r="K70" s="48">
        <f t="shared" si="18"/>
        <v>0</v>
      </c>
      <c r="L70" s="48">
        <f t="shared" si="18"/>
        <v>0</v>
      </c>
      <c r="M70" s="48">
        <f t="shared" si="18"/>
        <v>0</v>
      </c>
      <c r="N70" s="48">
        <f t="shared" si="18"/>
        <v>0</v>
      </c>
      <c r="O70" s="49"/>
      <c r="P70" s="50"/>
      <c r="Q70" s="50"/>
      <c r="R70" s="50"/>
      <c r="S70" s="50"/>
      <c r="T70" s="50"/>
      <c r="U70" s="50"/>
      <c r="V70" s="59"/>
      <c r="W70" s="27"/>
      <c r="X70" s="27"/>
      <c r="Y70" s="34">
        <f aca="true" t="shared" si="19" ref="Y70:AE70">Y72+Y74+Y76</f>
        <v>0</v>
      </c>
      <c r="Z70" s="34">
        <f t="shared" si="19"/>
        <v>0</v>
      </c>
      <c r="AA70" s="34">
        <f t="shared" si="19"/>
        <v>0</v>
      </c>
      <c r="AB70" s="34">
        <f t="shared" si="19"/>
        <v>0</v>
      </c>
      <c r="AC70" s="34">
        <f t="shared" si="19"/>
        <v>0</v>
      </c>
      <c r="AD70" s="34">
        <f t="shared" si="19"/>
        <v>0</v>
      </c>
      <c r="AE70" s="34">
        <f t="shared" si="19"/>
        <v>0</v>
      </c>
      <c r="AF70" s="78"/>
      <c r="AG70" s="84"/>
      <c r="AH70" s="84"/>
      <c r="AI70" s="84"/>
      <c r="AJ70" s="84"/>
      <c r="AK70" s="84"/>
      <c r="AL70" s="84"/>
      <c r="AM70" s="84"/>
      <c r="AN70" s="105"/>
      <c r="AO70" s="105"/>
      <c r="AP70" s="105"/>
      <c r="AQ70" s="110"/>
      <c r="AR70" s="121"/>
      <c r="AS70" s="121"/>
      <c r="AT70" s="121"/>
      <c r="AU70" s="130"/>
      <c r="AV70" s="113"/>
      <c r="AW70" s="113"/>
      <c r="AX70" s="31"/>
      <c r="AY70" s="31"/>
      <c r="AZ70" s="31"/>
      <c r="BA70" s="31"/>
      <c r="BB70" s="31"/>
      <c r="BC70" s="31"/>
      <c r="BD70" s="31"/>
      <c r="BE70" s="31"/>
      <c r="BF70" s="31"/>
      <c r="BG70" s="60"/>
      <c r="BH70" s="61"/>
      <c r="BI70" s="61">
        <f>SUM(E70:BH70)</f>
        <v>0</v>
      </c>
    </row>
    <row r="71" spans="1:61" ht="15" customHeight="1" hidden="1">
      <c r="A71" s="179"/>
      <c r="B71" s="237" t="s">
        <v>90</v>
      </c>
      <c r="C71" s="170" t="s">
        <v>163</v>
      </c>
      <c r="D71" s="29" t="s">
        <v>30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8"/>
      <c r="P71" s="59"/>
      <c r="Q71" s="59"/>
      <c r="R71" s="59"/>
      <c r="S71" s="59"/>
      <c r="T71" s="59"/>
      <c r="U71" s="59"/>
      <c r="V71" s="59"/>
      <c r="W71" s="27"/>
      <c r="X71" s="27"/>
      <c r="Y71" s="29"/>
      <c r="Z71" s="29"/>
      <c r="AA71" s="29"/>
      <c r="AB71" s="29"/>
      <c r="AC71" s="29"/>
      <c r="AD71" s="29"/>
      <c r="AE71" s="29"/>
      <c r="AF71" s="26"/>
      <c r="AG71" s="83"/>
      <c r="AH71" s="83"/>
      <c r="AI71" s="83"/>
      <c r="AJ71" s="83"/>
      <c r="AK71" s="83"/>
      <c r="AL71" s="83"/>
      <c r="AM71" s="83"/>
      <c r="AN71" s="107"/>
      <c r="AO71" s="107"/>
      <c r="AP71" s="107"/>
      <c r="AQ71" s="109"/>
      <c r="AR71" s="130"/>
      <c r="AS71" s="130"/>
      <c r="AT71" s="130"/>
      <c r="AU71" s="130"/>
      <c r="AV71" s="113"/>
      <c r="AW71" s="113"/>
      <c r="AX71" s="31"/>
      <c r="AY71" s="31"/>
      <c r="AZ71" s="31"/>
      <c r="BA71" s="31"/>
      <c r="BB71" s="31"/>
      <c r="BC71" s="31"/>
      <c r="BD71" s="31"/>
      <c r="BE71" s="31"/>
      <c r="BF71" s="31"/>
      <c r="BG71" s="60"/>
      <c r="BH71" s="61">
        <f>Y71+Z71+AA71+AB71+AC71+AD71+AE71+AF71+AH71+AI71+AJ71+AK71+AL71+AM71+AN71+AO71+AP71+AQ71+AR71+AS71+AT71+E71+F71+G71+H71+I71+J71+K71+L71+M71+N71+O71+Q71+R71+S71+T71+U71</f>
        <v>0</v>
      </c>
      <c r="BI71" s="61"/>
    </row>
    <row r="72" spans="1:61" ht="14.25" customHeight="1" hidden="1">
      <c r="A72" s="179"/>
      <c r="B72" s="237"/>
      <c r="C72" s="170"/>
      <c r="D72" s="29" t="s">
        <v>31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8"/>
      <c r="P72" s="59"/>
      <c r="Q72" s="59"/>
      <c r="R72" s="59"/>
      <c r="S72" s="59"/>
      <c r="T72" s="59"/>
      <c r="U72" s="59"/>
      <c r="V72" s="59"/>
      <c r="W72" s="27"/>
      <c r="X72" s="27"/>
      <c r="Y72" s="29"/>
      <c r="Z72" s="29"/>
      <c r="AA72" s="29"/>
      <c r="AB72" s="29"/>
      <c r="AC72" s="29"/>
      <c r="AD72" s="29"/>
      <c r="AE72" s="29"/>
      <c r="AF72" s="26"/>
      <c r="AG72" s="83"/>
      <c r="AH72" s="83"/>
      <c r="AI72" s="83"/>
      <c r="AJ72" s="83"/>
      <c r="AK72" s="83"/>
      <c r="AL72" s="83"/>
      <c r="AM72" s="83"/>
      <c r="AN72" s="107"/>
      <c r="AO72" s="107"/>
      <c r="AP72" s="107"/>
      <c r="AQ72" s="109"/>
      <c r="AR72" s="130"/>
      <c r="AS72" s="130"/>
      <c r="AT72" s="130"/>
      <c r="AU72" s="130"/>
      <c r="AV72" s="113"/>
      <c r="AW72" s="113"/>
      <c r="AX72" s="31"/>
      <c r="AY72" s="31"/>
      <c r="AZ72" s="31"/>
      <c r="BA72" s="31"/>
      <c r="BB72" s="31"/>
      <c r="BC72" s="31"/>
      <c r="BD72" s="31"/>
      <c r="BE72" s="31"/>
      <c r="BF72" s="31"/>
      <c r="BG72" s="60"/>
      <c r="BH72" s="61"/>
      <c r="BI72" s="61">
        <f>SUM(E72:BH72)</f>
        <v>0</v>
      </c>
    </row>
    <row r="73" spans="1:61" ht="12.75" customHeight="1" hidden="1">
      <c r="A73" s="179"/>
      <c r="B73" s="237" t="s">
        <v>98</v>
      </c>
      <c r="C73" s="133" t="s">
        <v>148</v>
      </c>
      <c r="D73" s="29" t="s">
        <v>30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8"/>
      <c r="P73" s="59"/>
      <c r="Q73" s="59"/>
      <c r="R73" s="59"/>
      <c r="S73" s="59"/>
      <c r="T73" s="59"/>
      <c r="U73" s="59"/>
      <c r="V73" s="59"/>
      <c r="W73" s="27"/>
      <c r="X73" s="27"/>
      <c r="Y73" s="29"/>
      <c r="Z73" s="29"/>
      <c r="AA73" s="29"/>
      <c r="AB73" s="29"/>
      <c r="AC73" s="29"/>
      <c r="AD73" s="29"/>
      <c r="AE73" s="29"/>
      <c r="AF73" s="26"/>
      <c r="AG73" s="83"/>
      <c r="AH73" s="83"/>
      <c r="AI73" s="83"/>
      <c r="AJ73" s="83"/>
      <c r="AK73" s="83"/>
      <c r="AL73" s="83"/>
      <c r="AM73" s="83"/>
      <c r="AN73" s="107"/>
      <c r="AO73" s="107"/>
      <c r="AP73" s="108"/>
      <c r="AQ73" s="109"/>
      <c r="AR73" s="130"/>
      <c r="AS73" s="130"/>
      <c r="AT73" s="130"/>
      <c r="AU73" s="130"/>
      <c r="AV73" s="113"/>
      <c r="AW73" s="113"/>
      <c r="AX73" s="31"/>
      <c r="AY73" s="31"/>
      <c r="AZ73" s="31"/>
      <c r="BA73" s="31"/>
      <c r="BB73" s="31"/>
      <c r="BC73" s="31"/>
      <c r="BD73" s="31"/>
      <c r="BE73" s="31"/>
      <c r="BF73" s="31"/>
      <c r="BG73" s="60"/>
      <c r="BH73" s="61">
        <f>SUM(E73:AR73)</f>
        <v>0</v>
      </c>
      <c r="BI73" s="61"/>
    </row>
    <row r="74" spans="1:61" ht="13.5" customHeight="1" hidden="1">
      <c r="A74" s="179"/>
      <c r="B74" s="237"/>
      <c r="C74" s="133"/>
      <c r="D74" s="29" t="s">
        <v>31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8"/>
      <c r="P74" s="59"/>
      <c r="Q74" s="59"/>
      <c r="R74" s="59"/>
      <c r="S74" s="59"/>
      <c r="T74" s="59"/>
      <c r="U74" s="59"/>
      <c r="V74" s="59"/>
      <c r="W74" s="27"/>
      <c r="X74" s="27"/>
      <c r="Y74" s="52"/>
      <c r="Z74" s="52"/>
      <c r="AA74" s="52"/>
      <c r="AB74" s="52"/>
      <c r="AC74" s="52"/>
      <c r="AD74" s="52"/>
      <c r="AE74" s="52"/>
      <c r="AF74" s="58"/>
      <c r="AG74" s="59"/>
      <c r="AH74" s="59"/>
      <c r="AI74" s="59"/>
      <c r="AJ74" s="59"/>
      <c r="AK74" s="59"/>
      <c r="AL74" s="59"/>
      <c r="AM74" s="59"/>
      <c r="AN74" s="109"/>
      <c r="AO74" s="109"/>
      <c r="AP74" s="109"/>
      <c r="AQ74" s="109"/>
      <c r="AR74" s="130"/>
      <c r="AS74" s="130"/>
      <c r="AT74" s="130"/>
      <c r="AU74" s="130"/>
      <c r="AV74" s="113"/>
      <c r="AW74" s="113"/>
      <c r="AX74" s="31"/>
      <c r="AY74" s="31"/>
      <c r="AZ74" s="31"/>
      <c r="BA74" s="31"/>
      <c r="BB74" s="31"/>
      <c r="BC74" s="31"/>
      <c r="BD74" s="31"/>
      <c r="BE74" s="31"/>
      <c r="BF74" s="31"/>
      <c r="BG74" s="60"/>
      <c r="BH74" s="61"/>
      <c r="BI74" s="61">
        <f>SUM(E74:BH74)</f>
        <v>0</v>
      </c>
    </row>
    <row r="75" spans="1:61" ht="15" customHeight="1" hidden="1">
      <c r="A75" s="179"/>
      <c r="B75" s="238" t="s">
        <v>96</v>
      </c>
      <c r="C75" s="160" t="s">
        <v>156</v>
      </c>
      <c r="D75" s="29" t="s">
        <v>30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8"/>
      <c r="P75" s="59"/>
      <c r="Q75" s="59"/>
      <c r="R75" s="59"/>
      <c r="S75" s="59"/>
      <c r="T75" s="59"/>
      <c r="U75" s="59"/>
      <c r="V75" s="59"/>
      <c r="W75" s="27"/>
      <c r="X75" s="27"/>
      <c r="Y75" s="52"/>
      <c r="Z75" s="52"/>
      <c r="AA75" s="52"/>
      <c r="AB75" s="52"/>
      <c r="AC75" s="52"/>
      <c r="AD75" s="52"/>
      <c r="AE75" s="52"/>
      <c r="AF75" s="58"/>
      <c r="AG75" s="59"/>
      <c r="AH75" s="59"/>
      <c r="AI75" s="59"/>
      <c r="AJ75" s="59"/>
      <c r="AK75" s="59"/>
      <c r="AL75" s="59"/>
      <c r="AM75" s="59"/>
      <c r="AN75" s="109"/>
      <c r="AO75" s="109"/>
      <c r="AP75" s="109"/>
      <c r="AQ75" s="109"/>
      <c r="AR75" s="130"/>
      <c r="AS75" s="130"/>
      <c r="AT75" s="130"/>
      <c r="AU75" s="130"/>
      <c r="AV75" s="113"/>
      <c r="AW75" s="113"/>
      <c r="AX75" s="31"/>
      <c r="AY75" s="31"/>
      <c r="AZ75" s="31"/>
      <c r="BA75" s="31"/>
      <c r="BB75" s="31"/>
      <c r="BC75" s="31"/>
      <c r="BD75" s="31"/>
      <c r="BE75" s="31"/>
      <c r="BF75" s="31"/>
      <c r="BG75" s="60"/>
      <c r="BH75" s="61">
        <f>SUM(E75:AR75)</f>
        <v>0</v>
      </c>
      <c r="BI75" s="61"/>
    </row>
    <row r="76" spans="1:61" ht="12" customHeight="1" hidden="1">
      <c r="A76" s="179"/>
      <c r="B76" s="239"/>
      <c r="C76" s="161"/>
      <c r="D76" s="29" t="s">
        <v>31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8"/>
      <c r="P76" s="59"/>
      <c r="Q76" s="59"/>
      <c r="R76" s="59"/>
      <c r="S76" s="59"/>
      <c r="T76" s="59"/>
      <c r="U76" s="59"/>
      <c r="V76" s="59"/>
      <c r="W76" s="27"/>
      <c r="X76" s="27"/>
      <c r="Y76" s="52"/>
      <c r="Z76" s="52"/>
      <c r="AA76" s="52"/>
      <c r="AB76" s="52"/>
      <c r="AC76" s="52"/>
      <c r="AD76" s="52"/>
      <c r="AE76" s="52"/>
      <c r="AF76" s="58"/>
      <c r="AG76" s="59"/>
      <c r="AH76" s="59"/>
      <c r="AI76" s="59"/>
      <c r="AJ76" s="59"/>
      <c r="AK76" s="59"/>
      <c r="AL76" s="59"/>
      <c r="AM76" s="59"/>
      <c r="AN76" s="109"/>
      <c r="AO76" s="109"/>
      <c r="AP76" s="109"/>
      <c r="AQ76" s="109"/>
      <c r="AR76" s="130"/>
      <c r="AS76" s="130"/>
      <c r="AT76" s="130"/>
      <c r="AU76" s="130"/>
      <c r="AV76" s="113"/>
      <c r="AW76" s="113"/>
      <c r="AX76" s="31"/>
      <c r="AY76" s="31"/>
      <c r="AZ76" s="31"/>
      <c r="BA76" s="31"/>
      <c r="BB76" s="31"/>
      <c r="BC76" s="31"/>
      <c r="BD76" s="31"/>
      <c r="BE76" s="31"/>
      <c r="BF76" s="31"/>
      <c r="BG76" s="60"/>
      <c r="BH76" s="61"/>
      <c r="BI76" s="61">
        <f>SUM(E76:BH76)</f>
        <v>0</v>
      </c>
    </row>
    <row r="77" spans="1:61" ht="9.75" customHeight="1" hidden="1">
      <c r="A77" s="179"/>
      <c r="B77" s="240" t="s">
        <v>97</v>
      </c>
      <c r="C77" s="80" t="s">
        <v>113</v>
      </c>
      <c r="D77" s="29" t="s">
        <v>30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49"/>
      <c r="P77" s="50"/>
      <c r="Q77" s="50"/>
      <c r="R77" s="50"/>
      <c r="S77" s="50"/>
      <c r="T77" s="50"/>
      <c r="U77" s="50"/>
      <c r="V77" s="59"/>
      <c r="W77" s="27"/>
      <c r="X77" s="27"/>
      <c r="Y77" s="52"/>
      <c r="Z77" s="52"/>
      <c r="AA77" s="52"/>
      <c r="AB77" s="52"/>
      <c r="AC77" s="52"/>
      <c r="AD77" s="52"/>
      <c r="AE77" s="52"/>
      <c r="AF77" s="58"/>
      <c r="AG77" s="59"/>
      <c r="AH77" s="59"/>
      <c r="AI77" s="59"/>
      <c r="AJ77" s="59"/>
      <c r="AK77" s="59"/>
      <c r="AL77" s="59"/>
      <c r="AM77" s="59"/>
      <c r="AN77" s="109"/>
      <c r="AO77" s="109"/>
      <c r="AP77" s="109"/>
      <c r="AQ77" s="109"/>
      <c r="AR77" s="130"/>
      <c r="AS77" s="130"/>
      <c r="AT77" s="130"/>
      <c r="AU77" s="130"/>
      <c r="AV77" s="113"/>
      <c r="AW77" s="113"/>
      <c r="AX77" s="31"/>
      <c r="AY77" s="31"/>
      <c r="AZ77" s="31"/>
      <c r="BA77" s="31"/>
      <c r="BB77" s="31"/>
      <c r="BC77" s="31"/>
      <c r="BD77" s="31"/>
      <c r="BE77" s="31"/>
      <c r="BF77" s="31"/>
      <c r="BG77" s="60"/>
      <c r="BH77" s="61">
        <f>AT77+AU77+AV77+AW77</f>
        <v>0</v>
      </c>
      <c r="BI77" s="61"/>
    </row>
    <row r="78" spans="1:61" ht="11.25" customHeight="1" hidden="1">
      <c r="A78" s="179"/>
      <c r="B78" s="241" t="s">
        <v>91</v>
      </c>
      <c r="C78" s="96" t="s">
        <v>114</v>
      </c>
      <c r="D78" s="90" t="s">
        <v>30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49"/>
      <c r="P78" s="50"/>
      <c r="Q78" s="50"/>
      <c r="R78" s="50"/>
      <c r="S78" s="50"/>
      <c r="T78" s="50"/>
      <c r="U78" s="50"/>
      <c r="V78" s="59"/>
      <c r="W78" s="27"/>
      <c r="X78" s="27"/>
      <c r="Y78" s="60"/>
      <c r="Z78" s="60"/>
      <c r="AA78" s="60"/>
      <c r="AB78" s="60"/>
      <c r="AC78" s="60"/>
      <c r="AD78" s="60"/>
      <c r="AE78" s="60"/>
      <c r="AF78" s="58"/>
      <c r="AG78" s="59"/>
      <c r="AH78" s="59"/>
      <c r="AI78" s="59"/>
      <c r="AJ78" s="59"/>
      <c r="AK78" s="59"/>
      <c r="AL78" s="59"/>
      <c r="AM78" s="59"/>
      <c r="AN78" s="109"/>
      <c r="AO78" s="109"/>
      <c r="AP78" s="109"/>
      <c r="AQ78" s="109"/>
      <c r="AR78" s="130"/>
      <c r="AS78" s="130"/>
      <c r="AT78" s="130"/>
      <c r="AU78" s="130"/>
      <c r="AV78" s="113"/>
      <c r="AW78" s="113"/>
      <c r="AX78" s="31"/>
      <c r="AY78" s="31"/>
      <c r="AZ78" s="31"/>
      <c r="BA78" s="31"/>
      <c r="BB78" s="31"/>
      <c r="BC78" s="31"/>
      <c r="BD78" s="31"/>
      <c r="BE78" s="31"/>
      <c r="BF78" s="31"/>
      <c r="BG78" s="60"/>
      <c r="BH78" s="61"/>
      <c r="BI78" s="61"/>
    </row>
    <row r="79" spans="1:61" ht="12" customHeight="1" hidden="1">
      <c r="A79" s="179"/>
      <c r="B79" s="238" t="s">
        <v>157</v>
      </c>
      <c r="C79" s="192" t="s">
        <v>164</v>
      </c>
      <c r="D79" s="29" t="s">
        <v>30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8"/>
      <c r="P79" s="59"/>
      <c r="Q79" s="59"/>
      <c r="R79" s="59"/>
      <c r="S79" s="59"/>
      <c r="T79" s="50"/>
      <c r="U79" s="50"/>
      <c r="V79" s="59"/>
      <c r="W79" s="27"/>
      <c r="X79" s="27"/>
      <c r="Y79" s="60"/>
      <c r="Z79" s="60"/>
      <c r="AA79" s="60"/>
      <c r="AB79" s="60"/>
      <c r="AC79" s="60"/>
      <c r="AD79" s="60"/>
      <c r="AE79" s="60"/>
      <c r="AF79" s="58"/>
      <c r="AG79" s="59"/>
      <c r="AH79" s="59"/>
      <c r="AI79" s="59"/>
      <c r="AJ79" s="59"/>
      <c r="AK79" s="59"/>
      <c r="AL79" s="59"/>
      <c r="AM79" s="59"/>
      <c r="AN79" s="109"/>
      <c r="AO79" s="109"/>
      <c r="AP79" s="109"/>
      <c r="AQ79" s="109"/>
      <c r="AR79" s="130"/>
      <c r="AS79" s="130"/>
      <c r="AT79" s="130"/>
      <c r="AU79" s="130"/>
      <c r="AV79" s="113"/>
      <c r="AW79" s="113"/>
      <c r="AX79" s="31"/>
      <c r="AY79" s="31"/>
      <c r="AZ79" s="31"/>
      <c r="BA79" s="31"/>
      <c r="BB79" s="31"/>
      <c r="BC79" s="31"/>
      <c r="BD79" s="31"/>
      <c r="BE79" s="31"/>
      <c r="BF79" s="31"/>
      <c r="BG79" s="60"/>
      <c r="BH79" s="61">
        <f>E79+F79+G79+H79+I79+J79+K79+L79+M79+N79+O79+Q79+R79+S79</f>
        <v>0</v>
      </c>
      <c r="BI79" s="61"/>
    </row>
    <row r="80" spans="1:61" ht="13.5" customHeight="1" hidden="1">
      <c r="A80" s="179"/>
      <c r="B80" s="239"/>
      <c r="C80" s="193"/>
      <c r="D80" s="29" t="s">
        <v>31</v>
      </c>
      <c r="E80" s="68"/>
      <c r="F80" s="52"/>
      <c r="G80" s="68"/>
      <c r="H80" s="52"/>
      <c r="I80" s="68"/>
      <c r="J80" s="68"/>
      <c r="K80" s="68"/>
      <c r="L80" s="68"/>
      <c r="M80" s="68"/>
      <c r="N80" s="68"/>
      <c r="O80" s="58"/>
      <c r="P80" s="59"/>
      <c r="Q80" s="59"/>
      <c r="R80" s="59"/>
      <c r="S80" s="50"/>
      <c r="T80" s="50"/>
      <c r="U80" s="50"/>
      <c r="V80" s="59"/>
      <c r="W80" s="27"/>
      <c r="X80" s="27"/>
      <c r="Y80" s="60"/>
      <c r="Z80" s="60"/>
      <c r="AA80" s="60"/>
      <c r="AB80" s="60"/>
      <c r="AC80" s="60"/>
      <c r="AD80" s="60"/>
      <c r="AE80" s="60"/>
      <c r="AF80" s="58"/>
      <c r="AG80" s="59"/>
      <c r="AH80" s="59"/>
      <c r="AI80" s="59"/>
      <c r="AJ80" s="59"/>
      <c r="AK80" s="59"/>
      <c r="AL80" s="59"/>
      <c r="AM80" s="59"/>
      <c r="AN80" s="109"/>
      <c r="AO80" s="109"/>
      <c r="AP80" s="109"/>
      <c r="AQ80" s="109"/>
      <c r="AR80" s="130"/>
      <c r="AS80" s="130"/>
      <c r="AT80" s="130"/>
      <c r="AU80" s="130"/>
      <c r="AV80" s="113"/>
      <c r="AW80" s="113"/>
      <c r="AX80" s="31"/>
      <c r="AY80" s="31"/>
      <c r="AZ80" s="31"/>
      <c r="BA80" s="31"/>
      <c r="BB80" s="31"/>
      <c r="BC80" s="31"/>
      <c r="BD80" s="31"/>
      <c r="BE80" s="31"/>
      <c r="BF80" s="31"/>
      <c r="BG80" s="60"/>
      <c r="BH80" s="61"/>
      <c r="BI80" s="61">
        <f>E80+F80+G80+H80+I80+J80+K80+L80+M80+N80+O80+Q80+R80+S80</f>
        <v>0</v>
      </c>
    </row>
    <row r="81" spans="1:61" ht="13.5" customHeight="1" hidden="1">
      <c r="A81" s="179"/>
      <c r="B81" s="242" t="s">
        <v>165</v>
      </c>
      <c r="C81" s="97" t="s">
        <v>113</v>
      </c>
      <c r="D81" s="29" t="s">
        <v>30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49"/>
      <c r="P81" s="50"/>
      <c r="Q81" s="50"/>
      <c r="R81" s="50"/>
      <c r="S81" s="50"/>
      <c r="T81" s="59"/>
      <c r="U81" s="59"/>
      <c r="V81" s="59"/>
      <c r="W81" s="27"/>
      <c r="X81" s="27"/>
      <c r="Y81" s="60"/>
      <c r="Z81" s="60"/>
      <c r="AA81" s="60"/>
      <c r="AB81" s="60"/>
      <c r="AC81" s="60"/>
      <c r="AD81" s="60"/>
      <c r="AE81" s="60"/>
      <c r="AF81" s="58"/>
      <c r="AG81" s="59"/>
      <c r="AH81" s="59"/>
      <c r="AI81" s="59"/>
      <c r="AJ81" s="59"/>
      <c r="AK81" s="59"/>
      <c r="AL81" s="59"/>
      <c r="AM81" s="59"/>
      <c r="AN81" s="109"/>
      <c r="AO81" s="109"/>
      <c r="AP81" s="109"/>
      <c r="AQ81" s="109"/>
      <c r="AR81" s="130"/>
      <c r="AS81" s="130"/>
      <c r="AT81" s="130"/>
      <c r="AU81" s="130"/>
      <c r="AV81" s="113"/>
      <c r="AW81" s="113"/>
      <c r="AX81" s="31"/>
      <c r="AY81" s="31"/>
      <c r="AZ81" s="31"/>
      <c r="BA81" s="31"/>
      <c r="BB81" s="31"/>
      <c r="BC81" s="31"/>
      <c r="BD81" s="31"/>
      <c r="BE81" s="31"/>
      <c r="BF81" s="31"/>
      <c r="BG81" s="60"/>
      <c r="BH81" s="61">
        <f>T81+U81</f>
        <v>0</v>
      </c>
      <c r="BI81" s="61"/>
    </row>
    <row r="82" spans="1:61" ht="15.75" customHeight="1">
      <c r="A82" s="179"/>
      <c r="B82" s="158" t="s">
        <v>167</v>
      </c>
      <c r="C82" s="162" t="s">
        <v>166</v>
      </c>
      <c r="D82" s="51" t="s">
        <v>30</v>
      </c>
      <c r="E82" s="48">
        <f>E84+E86</f>
        <v>0</v>
      </c>
      <c r="F82" s="48">
        <f>F84+F86</f>
        <v>0</v>
      </c>
      <c r="G82" s="48">
        <f aca="true" t="shared" si="20" ref="G82:N82">G84+G86</f>
        <v>0</v>
      </c>
      <c r="H82" s="48">
        <f t="shared" si="20"/>
        <v>0</v>
      </c>
      <c r="I82" s="48">
        <f t="shared" si="20"/>
        <v>0</v>
      </c>
      <c r="J82" s="48">
        <f t="shared" si="20"/>
        <v>0</v>
      </c>
      <c r="K82" s="48">
        <f t="shared" si="20"/>
        <v>0</v>
      </c>
      <c r="L82" s="48">
        <f t="shared" si="20"/>
        <v>0</v>
      </c>
      <c r="M82" s="48">
        <f t="shared" si="20"/>
        <v>0</v>
      </c>
      <c r="N82" s="48">
        <f t="shared" si="20"/>
        <v>0</v>
      </c>
      <c r="O82" s="49"/>
      <c r="P82" s="50"/>
      <c r="Q82" s="50"/>
      <c r="R82" s="50"/>
      <c r="S82" s="50"/>
      <c r="T82" s="50"/>
      <c r="U82" s="50"/>
      <c r="V82" s="50"/>
      <c r="W82" s="92"/>
      <c r="X82" s="92"/>
      <c r="Y82" s="48">
        <f aca="true" t="shared" si="21" ref="Y82:AE82">Y84+Y86+Y88</f>
        <v>0</v>
      </c>
      <c r="Z82" s="48">
        <f t="shared" si="21"/>
        <v>0</v>
      </c>
      <c r="AA82" s="48">
        <f t="shared" si="21"/>
        <v>0</v>
      </c>
      <c r="AB82" s="48">
        <f t="shared" si="21"/>
        <v>0</v>
      </c>
      <c r="AC82" s="48">
        <f t="shared" si="21"/>
        <v>0</v>
      </c>
      <c r="AD82" s="48">
        <f t="shared" si="21"/>
        <v>0</v>
      </c>
      <c r="AE82" s="48">
        <f t="shared" si="21"/>
        <v>0</v>
      </c>
      <c r="AF82" s="49"/>
      <c r="AG82" s="50"/>
      <c r="AH82" s="50"/>
      <c r="AI82" s="50"/>
      <c r="AJ82" s="50"/>
      <c r="AK82" s="50"/>
      <c r="AL82" s="50"/>
      <c r="AM82" s="50"/>
      <c r="AN82" s="110"/>
      <c r="AO82" s="110"/>
      <c r="AP82" s="110"/>
      <c r="AQ82" s="110"/>
      <c r="AR82" s="121"/>
      <c r="AS82" s="121"/>
      <c r="AT82" s="121"/>
      <c r="AU82" s="130"/>
      <c r="AV82" s="113"/>
      <c r="AW82" s="113"/>
      <c r="AX82" s="31"/>
      <c r="AY82" s="31"/>
      <c r="AZ82" s="31"/>
      <c r="BA82" s="31"/>
      <c r="BB82" s="31"/>
      <c r="BC82" s="31"/>
      <c r="BD82" s="31"/>
      <c r="BE82" s="31"/>
      <c r="BF82" s="31"/>
      <c r="BG82" s="60"/>
      <c r="BH82" s="48">
        <f>SUM(E82:AP82)</f>
        <v>0</v>
      </c>
      <c r="BI82" s="61"/>
    </row>
    <row r="83" spans="1:61" ht="13.5" customHeight="1">
      <c r="A83" s="179"/>
      <c r="B83" s="158"/>
      <c r="C83" s="163"/>
      <c r="D83" s="51" t="s">
        <v>31</v>
      </c>
      <c r="E83" s="48">
        <f>E85+E87</f>
        <v>0</v>
      </c>
      <c r="F83" s="48">
        <f>F85+F87</f>
        <v>0</v>
      </c>
      <c r="G83" s="48">
        <f aca="true" t="shared" si="22" ref="G83:N83">G85+G87</f>
        <v>0</v>
      </c>
      <c r="H83" s="48">
        <f t="shared" si="22"/>
        <v>0</v>
      </c>
      <c r="I83" s="48">
        <f t="shared" si="22"/>
        <v>0</v>
      </c>
      <c r="J83" s="48">
        <f t="shared" si="22"/>
        <v>0</v>
      </c>
      <c r="K83" s="48">
        <f t="shared" si="22"/>
        <v>0</v>
      </c>
      <c r="L83" s="48">
        <f t="shared" si="22"/>
        <v>0</v>
      </c>
      <c r="M83" s="48">
        <f t="shared" si="22"/>
        <v>0</v>
      </c>
      <c r="N83" s="48">
        <f t="shared" si="22"/>
        <v>0</v>
      </c>
      <c r="O83" s="49"/>
      <c r="P83" s="50"/>
      <c r="Q83" s="50"/>
      <c r="R83" s="50"/>
      <c r="S83" s="50"/>
      <c r="T83" s="50"/>
      <c r="U83" s="50"/>
      <c r="V83" s="50"/>
      <c r="W83" s="92"/>
      <c r="X83" s="92"/>
      <c r="Y83" s="48">
        <f>Y85+Y87+Y89</f>
        <v>0</v>
      </c>
      <c r="Z83" s="48">
        <f>Z85+Z87</f>
        <v>0</v>
      </c>
      <c r="AA83" s="48">
        <f>AA85+AA87+AA89</f>
        <v>0</v>
      </c>
      <c r="AB83" s="48">
        <f>AB85+AB87+AB89</f>
        <v>0</v>
      </c>
      <c r="AC83" s="48">
        <f>AC85+AC87+AC89</f>
        <v>0</v>
      </c>
      <c r="AD83" s="48">
        <f>AD85+AD87+AD89</f>
        <v>0</v>
      </c>
      <c r="AE83" s="48">
        <f>AE85+AE87+AE89</f>
        <v>0</v>
      </c>
      <c r="AF83" s="49"/>
      <c r="AG83" s="50"/>
      <c r="AH83" s="50"/>
      <c r="AI83" s="50"/>
      <c r="AJ83" s="50"/>
      <c r="AK83" s="50"/>
      <c r="AL83" s="50"/>
      <c r="AM83" s="50"/>
      <c r="AN83" s="110"/>
      <c r="AO83" s="110"/>
      <c r="AP83" s="110"/>
      <c r="AQ83" s="110"/>
      <c r="AR83" s="121"/>
      <c r="AS83" s="121"/>
      <c r="AT83" s="121"/>
      <c r="AU83" s="130"/>
      <c r="AV83" s="113"/>
      <c r="AW83" s="113"/>
      <c r="AX83" s="31"/>
      <c r="AY83" s="31"/>
      <c r="AZ83" s="31"/>
      <c r="BA83" s="31"/>
      <c r="BB83" s="31"/>
      <c r="BC83" s="31"/>
      <c r="BD83" s="31"/>
      <c r="BE83" s="31"/>
      <c r="BF83" s="31"/>
      <c r="BG83" s="60"/>
      <c r="BH83" s="61"/>
      <c r="BI83" s="48">
        <f>SUM(E83:BH83)</f>
        <v>0</v>
      </c>
    </row>
    <row r="84" spans="1:61" ht="12.75" customHeight="1" hidden="1">
      <c r="A84" s="179"/>
      <c r="B84" s="174" t="s">
        <v>92</v>
      </c>
      <c r="C84" s="160" t="s">
        <v>168</v>
      </c>
      <c r="D84" s="29" t="s">
        <v>30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8"/>
      <c r="P84" s="59"/>
      <c r="Q84" s="59"/>
      <c r="R84" s="59"/>
      <c r="S84" s="59"/>
      <c r="T84" s="59"/>
      <c r="U84" s="59"/>
      <c r="V84" s="59"/>
      <c r="W84" s="27"/>
      <c r="X84" s="27"/>
      <c r="Y84" s="52"/>
      <c r="Z84" s="52"/>
      <c r="AA84" s="52"/>
      <c r="AB84" s="52"/>
      <c r="AC84" s="52"/>
      <c r="AD84" s="52"/>
      <c r="AE84" s="52"/>
      <c r="AF84" s="58"/>
      <c r="AG84" s="59"/>
      <c r="AH84" s="59"/>
      <c r="AI84" s="59"/>
      <c r="AJ84" s="59"/>
      <c r="AK84" s="59"/>
      <c r="AL84" s="59"/>
      <c r="AM84" s="59"/>
      <c r="AN84" s="109"/>
      <c r="AO84" s="109"/>
      <c r="AP84" s="109"/>
      <c r="AQ84" s="109"/>
      <c r="AR84" s="130"/>
      <c r="AS84" s="130"/>
      <c r="AT84" s="130"/>
      <c r="AU84" s="130"/>
      <c r="AV84" s="113"/>
      <c r="AW84" s="113"/>
      <c r="AX84" s="31"/>
      <c r="AY84" s="31"/>
      <c r="AZ84" s="31"/>
      <c r="BA84" s="31"/>
      <c r="BB84" s="31"/>
      <c r="BC84" s="31"/>
      <c r="BD84" s="31"/>
      <c r="BE84" s="31"/>
      <c r="BF84" s="31"/>
      <c r="BG84" s="60"/>
      <c r="BH84" s="61">
        <f>Y84+Z84+AA84+AB84+AC84+AD84+AE84+AF84+AH84+AI84+AJ84+AK84+AL84+AM84+AN84+AO84+AP84+AQ84+AR84+AS84+AT84+E84+F84+G84+H84+I84+J84+K84+L84+M84+N84+O84+Q84+R84+S84+T84+U84</f>
        <v>0</v>
      </c>
      <c r="BI84" s="61"/>
    </row>
    <row r="85" spans="1:61" ht="12.75" customHeight="1" hidden="1">
      <c r="A85" s="179"/>
      <c r="B85" s="174"/>
      <c r="C85" s="161"/>
      <c r="D85" s="29" t="s">
        <v>31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8"/>
      <c r="P85" s="59"/>
      <c r="Q85" s="59"/>
      <c r="R85" s="59"/>
      <c r="S85" s="59"/>
      <c r="T85" s="59"/>
      <c r="U85" s="59"/>
      <c r="V85" s="59"/>
      <c r="W85" s="27"/>
      <c r="X85" s="27"/>
      <c r="Y85" s="52"/>
      <c r="Z85" s="52"/>
      <c r="AA85" s="52"/>
      <c r="AB85" s="52"/>
      <c r="AC85" s="52"/>
      <c r="AD85" s="52"/>
      <c r="AE85" s="52"/>
      <c r="AF85" s="58"/>
      <c r="AG85" s="59"/>
      <c r="AH85" s="59"/>
      <c r="AI85" s="59"/>
      <c r="AJ85" s="59"/>
      <c r="AK85" s="59"/>
      <c r="AL85" s="59"/>
      <c r="AM85" s="59"/>
      <c r="AN85" s="109"/>
      <c r="AO85" s="109"/>
      <c r="AP85" s="109"/>
      <c r="AQ85" s="109"/>
      <c r="AR85" s="130"/>
      <c r="AS85" s="130"/>
      <c r="AT85" s="130"/>
      <c r="AU85" s="130"/>
      <c r="AV85" s="113"/>
      <c r="AW85" s="113"/>
      <c r="AX85" s="31"/>
      <c r="AY85" s="31"/>
      <c r="AZ85" s="31"/>
      <c r="BA85" s="31"/>
      <c r="BB85" s="31"/>
      <c r="BC85" s="31"/>
      <c r="BD85" s="31"/>
      <c r="BE85" s="31"/>
      <c r="BF85" s="31"/>
      <c r="BG85" s="60"/>
      <c r="BH85" s="61"/>
      <c r="BI85" s="61">
        <f>SUM(E85:BH85)</f>
        <v>0</v>
      </c>
    </row>
    <row r="86" spans="1:61" ht="9.75" customHeight="1" hidden="1">
      <c r="A86" s="179"/>
      <c r="B86" s="174" t="s">
        <v>99</v>
      </c>
      <c r="C86" s="160" t="s">
        <v>158</v>
      </c>
      <c r="D86" s="29" t="s">
        <v>30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8"/>
      <c r="P86" s="59"/>
      <c r="Q86" s="59"/>
      <c r="R86" s="59"/>
      <c r="S86" s="59"/>
      <c r="T86" s="59"/>
      <c r="U86" s="59"/>
      <c r="V86" s="59"/>
      <c r="W86" s="27"/>
      <c r="X86" s="27"/>
      <c r="Y86" s="52"/>
      <c r="Z86" s="52"/>
      <c r="AA86" s="52"/>
      <c r="AB86" s="52"/>
      <c r="AC86" s="52"/>
      <c r="AD86" s="52"/>
      <c r="AE86" s="52"/>
      <c r="AF86" s="58"/>
      <c r="AG86" s="59"/>
      <c r="AH86" s="59"/>
      <c r="AI86" s="59"/>
      <c r="AJ86" s="59"/>
      <c r="AK86" s="59"/>
      <c r="AL86" s="59"/>
      <c r="AM86" s="59"/>
      <c r="AN86" s="109"/>
      <c r="AO86" s="109"/>
      <c r="AP86" s="109"/>
      <c r="AQ86" s="109"/>
      <c r="AR86" s="130"/>
      <c r="AS86" s="130"/>
      <c r="AT86" s="130"/>
      <c r="AU86" s="130"/>
      <c r="AV86" s="113"/>
      <c r="AW86" s="113"/>
      <c r="AX86" s="31"/>
      <c r="AY86" s="31"/>
      <c r="AZ86" s="31"/>
      <c r="BA86" s="31"/>
      <c r="BB86" s="31"/>
      <c r="BC86" s="31"/>
      <c r="BD86" s="31"/>
      <c r="BE86" s="31"/>
      <c r="BF86" s="31"/>
      <c r="BG86" s="60"/>
      <c r="BH86" s="61">
        <f>SUM(E86:AT86)</f>
        <v>0</v>
      </c>
      <c r="BI86" s="61"/>
    </row>
    <row r="87" spans="1:61" ht="9.75" customHeight="1" hidden="1">
      <c r="A87" s="179"/>
      <c r="B87" s="174"/>
      <c r="C87" s="161"/>
      <c r="D87" s="29" t="s">
        <v>31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8"/>
      <c r="P87" s="59"/>
      <c r="Q87" s="59"/>
      <c r="R87" s="59"/>
      <c r="S87" s="59"/>
      <c r="T87" s="59"/>
      <c r="U87" s="59"/>
      <c r="V87" s="59"/>
      <c r="W87" s="27"/>
      <c r="X87" s="27"/>
      <c r="Y87" s="52"/>
      <c r="Z87" s="52"/>
      <c r="AA87" s="52"/>
      <c r="AB87" s="52"/>
      <c r="AC87" s="52"/>
      <c r="AD87" s="52"/>
      <c r="AE87" s="52"/>
      <c r="AF87" s="58"/>
      <c r="AG87" s="59"/>
      <c r="AH87" s="59"/>
      <c r="AI87" s="59"/>
      <c r="AJ87" s="59"/>
      <c r="AK87" s="59"/>
      <c r="AL87" s="59"/>
      <c r="AM87" s="59"/>
      <c r="AN87" s="109"/>
      <c r="AO87" s="109"/>
      <c r="AP87" s="109"/>
      <c r="AQ87" s="109"/>
      <c r="AR87" s="130"/>
      <c r="AS87" s="130"/>
      <c r="AT87" s="130"/>
      <c r="AU87" s="130"/>
      <c r="AV87" s="113"/>
      <c r="AW87" s="113"/>
      <c r="AX87" s="31"/>
      <c r="AY87" s="31"/>
      <c r="AZ87" s="31"/>
      <c r="BA87" s="31"/>
      <c r="BB87" s="31"/>
      <c r="BC87" s="31"/>
      <c r="BD87" s="31"/>
      <c r="BE87" s="31"/>
      <c r="BF87" s="31"/>
      <c r="BG87" s="60"/>
      <c r="BH87" s="61"/>
      <c r="BI87" s="61">
        <f>SUM(E87:BH87)</f>
        <v>0</v>
      </c>
    </row>
    <row r="88" spans="1:61" ht="12" customHeight="1" hidden="1">
      <c r="A88" s="179"/>
      <c r="B88" s="189" t="s">
        <v>169</v>
      </c>
      <c r="C88" s="160" t="s">
        <v>113</v>
      </c>
      <c r="D88" s="90" t="s">
        <v>30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8"/>
      <c r="P88" s="59"/>
      <c r="Q88" s="59"/>
      <c r="R88" s="59"/>
      <c r="S88" s="59"/>
      <c r="T88" s="59"/>
      <c r="U88" s="59"/>
      <c r="V88" s="59"/>
      <c r="W88" s="27"/>
      <c r="X88" s="27"/>
      <c r="Y88" s="52"/>
      <c r="Z88" s="52"/>
      <c r="AA88" s="52"/>
      <c r="AB88" s="52"/>
      <c r="AC88" s="52"/>
      <c r="AD88" s="52"/>
      <c r="AE88" s="52"/>
      <c r="AF88" s="58"/>
      <c r="AG88" s="59"/>
      <c r="AH88" s="59"/>
      <c r="AI88" s="59"/>
      <c r="AJ88" s="59"/>
      <c r="AK88" s="59"/>
      <c r="AL88" s="59"/>
      <c r="AM88" s="59"/>
      <c r="AN88" s="109"/>
      <c r="AO88" s="109"/>
      <c r="AP88" s="109"/>
      <c r="AQ88" s="109"/>
      <c r="AR88" s="130"/>
      <c r="AS88" s="130"/>
      <c r="AT88" s="130"/>
      <c r="AU88" s="130"/>
      <c r="AV88" s="113"/>
      <c r="AW88" s="113"/>
      <c r="AX88" s="31"/>
      <c r="AY88" s="31"/>
      <c r="AZ88" s="31"/>
      <c r="BA88" s="31"/>
      <c r="BB88" s="31"/>
      <c r="BC88" s="31"/>
      <c r="BD88" s="31"/>
      <c r="BE88" s="31"/>
      <c r="BF88" s="31"/>
      <c r="BG88" s="60"/>
      <c r="BH88" s="61">
        <f>SUM(Y88:AP88)</f>
        <v>0</v>
      </c>
      <c r="BI88" s="61"/>
    </row>
    <row r="89" spans="1:61" ht="12" customHeight="1" hidden="1">
      <c r="A89" s="179"/>
      <c r="B89" s="190"/>
      <c r="C89" s="161"/>
      <c r="D89" s="95" t="s">
        <v>31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8"/>
      <c r="P89" s="59"/>
      <c r="Q89" s="59"/>
      <c r="R89" s="59"/>
      <c r="S89" s="59"/>
      <c r="T89" s="59"/>
      <c r="U89" s="59"/>
      <c r="V89" s="59"/>
      <c r="W89" s="27"/>
      <c r="X89" s="27"/>
      <c r="Y89" s="89"/>
      <c r="Z89" s="89"/>
      <c r="AA89" s="89"/>
      <c r="AB89" s="89"/>
      <c r="AC89" s="89"/>
      <c r="AD89" s="89"/>
      <c r="AE89" s="89"/>
      <c r="AF89" s="58"/>
      <c r="AG89" s="59"/>
      <c r="AH89" s="59"/>
      <c r="AI89" s="59"/>
      <c r="AJ89" s="59"/>
      <c r="AK89" s="59"/>
      <c r="AL89" s="59"/>
      <c r="AM89" s="59"/>
      <c r="AN89" s="109"/>
      <c r="AO89" s="109"/>
      <c r="AP89" s="109"/>
      <c r="AQ89" s="109"/>
      <c r="AR89" s="130"/>
      <c r="AS89" s="130"/>
      <c r="AT89" s="130"/>
      <c r="AU89" s="130"/>
      <c r="AV89" s="113"/>
      <c r="AW89" s="113"/>
      <c r="AX89" s="31"/>
      <c r="AY89" s="31"/>
      <c r="AZ89" s="31"/>
      <c r="BA89" s="31"/>
      <c r="BB89" s="31"/>
      <c r="BC89" s="31"/>
      <c r="BD89" s="31"/>
      <c r="BE89" s="31"/>
      <c r="BF89" s="31"/>
      <c r="BG89" s="60"/>
      <c r="BH89" s="61"/>
      <c r="BI89" s="61">
        <f>SUM(Y89:AP89)</f>
        <v>0</v>
      </c>
    </row>
    <row r="90" spans="1:61" ht="13.5" customHeight="1">
      <c r="A90" s="179"/>
      <c r="B90" s="243" t="s">
        <v>100</v>
      </c>
      <c r="C90" s="194" t="s">
        <v>170</v>
      </c>
      <c r="D90" s="91" t="s">
        <v>30</v>
      </c>
      <c r="E90" s="48">
        <f aca="true" t="shared" si="23" ref="E90:N90">E92+E94+E96</f>
        <v>0</v>
      </c>
      <c r="F90" s="48">
        <f t="shared" si="23"/>
        <v>0</v>
      </c>
      <c r="G90" s="48">
        <f t="shared" si="23"/>
        <v>0</v>
      </c>
      <c r="H90" s="48">
        <f t="shared" si="23"/>
        <v>0</v>
      </c>
      <c r="I90" s="48">
        <f t="shared" si="23"/>
        <v>0</v>
      </c>
      <c r="J90" s="48">
        <f t="shared" si="23"/>
        <v>0</v>
      </c>
      <c r="K90" s="48">
        <f t="shared" si="23"/>
        <v>0</v>
      </c>
      <c r="L90" s="48">
        <f t="shared" si="23"/>
        <v>0</v>
      </c>
      <c r="M90" s="48">
        <f t="shared" si="23"/>
        <v>0</v>
      </c>
      <c r="N90" s="48">
        <f t="shared" si="23"/>
        <v>0</v>
      </c>
      <c r="O90" s="49"/>
      <c r="P90" s="50"/>
      <c r="Q90" s="50"/>
      <c r="R90" s="50"/>
      <c r="S90" s="50"/>
      <c r="T90" s="59"/>
      <c r="U90" s="59"/>
      <c r="V90" s="59"/>
      <c r="W90" s="27"/>
      <c r="X90" s="27"/>
      <c r="Y90" s="48">
        <f aca="true" t="shared" si="24" ref="Y90:AE90">Y92</f>
        <v>0</v>
      </c>
      <c r="Z90" s="48">
        <f t="shared" si="24"/>
        <v>0</v>
      </c>
      <c r="AA90" s="48">
        <f t="shared" si="24"/>
        <v>0</v>
      </c>
      <c r="AB90" s="48">
        <f t="shared" si="24"/>
        <v>0</v>
      </c>
      <c r="AC90" s="48">
        <f t="shared" si="24"/>
        <v>0</v>
      </c>
      <c r="AD90" s="48">
        <f t="shared" si="24"/>
        <v>0</v>
      </c>
      <c r="AE90" s="48">
        <f t="shared" si="24"/>
        <v>0</v>
      </c>
      <c r="AF90" s="49"/>
      <c r="AG90" s="50"/>
      <c r="AH90" s="50"/>
      <c r="AI90" s="50"/>
      <c r="AJ90" s="50"/>
      <c r="AK90" s="50"/>
      <c r="AL90" s="50"/>
      <c r="AM90" s="50"/>
      <c r="AN90" s="109"/>
      <c r="AO90" s="109"/>
      <c r="AP90" s="109"/>
      <c r="AQ90" s="109"/>
      <c r="AR90" s="130"/>
      <c r="AS90" s="130"/>
      <c r="AT90" s="130"/>
      <c r="AU90" s="130"/>
      <c r="AV90" s="113"/>
      <c r="AW90" s="113"/>
      <c r="AX90" s="31"/>
      <c r="AY90" s="31"/>
      <c r="AZ90" s="31"/>
      <c r="BA90" s="31"/>
      <c r="BB90" s="31"/>
      <c r="BC90" s="31"/>
      <c r="BD90" s="31"/>
      <c r="BE90" s="31"/>
      <c r="BF90" s="31"/>
      <c r="BG90" s="60"/>
      <c r="BH90" s="61">
        <f>E90+F90+G90+H90+I90+J90+K90+L90+M90+N90+O90+Q90+R90+S90+Y90+Z90+AA90+AB90+AC90+AD90+AE90+AF90+AH90+AI90+AJ90+AK90+AL90+AM90</f>
        <v>0</v>
      </c>
      <c r="BI90" s="61"/>
    </row>
    <row r="91" spans="1:61" ht="9.75" customHeight="1">
      <c r="A91" s="179"/>
      <c r="B91" s="244"/>
      <c r="C91" s="195"/>
      <c r="D91" s="91" t="s">
        <v>31</v>
      </c>
      <c r="E91" s="48">
        <f aca="true" t="shared" si="25" ref="E91:N91">E93+E95+E97</f>
        <v>0</v>
      </c>
      <c r="F91" s="48">
        <f t="shared" si="25"/>
        <v>0</v>
      </c>
      <c r="G91" s="48">
        <f t="shared" si="25"/>
        <v>0</v>
      </c>
      <c r="H91" s="48">
        <f t="shared" si="25"/>
        <v>0</v>
      </c>
      <c r="I91" s="48">
        <f t="shared" si="25"/>
        <v>0</v>
      </c>
      <c r="J91" s="48">
        <f t="shared" si="25"/>
        <v>0</v>
      </c>
      <c r="K91" s="48">
        <f t="shared" si="25"/>
        <v>0</v>
      </c>
      <c r="L91" s="48">
        <f t="shared" si="25"/>
        <v>0</v>
      </c>
      <c r="M91" s="48">
        <f t="shared" si="25"/>
        <v>0</v>
      </c>
      <c r="N91" s="48">
        <f t="shared" si="25"/>
        <v>0</v>
      </c>
      <c r="O91" s="49"/>
      <c r="P91" s="50"/>
      <c r="Q91" s="50"/>
      <c r="R91" s="50"/>
      <c r="S91" s="50"/>
      <c r="T91" s="59"/>
      <c r="U91" s="59"/>
      <c r="V91" s="59"/>
      <c r="W91" s="27"/>
      <c r="X91" s="27"/>
      <c r="Y91" s="48">
        <f aca="true" t="shared" si="26" ref="Y91:AE91">Y93</f>
        <v>0</v>
      </c>
      <c r="Z91" s="48">
        <f t="shared" si="26"/>
        <v>0</v>
      </c>
      <c r="AA91" s="48">
        <f t="shared" si="26"/>
        <v>0</v>
      </c>
      <c r="AB91" s="48">
        <f t="shared" si="26"/>
        <v>0</v>
      </c>
      <c r="AC91" s="48">
        <f t="shared" si="26"/>
        <v>0</v>
      </c>
      <c r="AD91" s="48">
        <f t="shared" si="26"/>
        <v>0</v>
      </c>
      <c r="AE91" s="48">
        <f t="shared" si="26"/>
        <v>0</v>
      </c>
      <c r="AF91" s="49"/>
      <c r="AG91" s="50"/>
      <c r="AH91" s="50"/>
      <c r="AI91" s="50"/>
      <c r="AJ91" s="50"/>
      <c r="AK91" s="50"/>
      <c r="AL91" s="50"/>
      <c r="AM91" s="50"/>
      <c r="AN91" s="109"/>
      <c r="AO91" s="109"/>
      <c r="AP91" s="109"/>
      <c r="AQ91" s="109"/>
      <c r="AR91" s="130"/>
      <c r="AS91" s="130"/>
      <c r="AT91" s="130"/>
      <c r="AU91" s="130"/>
      <c r="AV91" s="113"/>
      <c r="AW91" s="113"/>
      <c r="AX91" s="31"/>
      <c r="AY91" s="31"/>
      <c r="AZ91" s="31"/>
      <c r="BA91" s="31"/>
      <c r="BB91" s="31"/>
      <c r="BC91" s="31"/>
      <c r="BD91" s="31"/>
      <c r="BE91" s="31"/>
      <c r="BF91" s="31"/>
      <c r="BG91" s="60"/>
      <c r="BH91" s="61"/>
      <c r="BI91" s="61"/>
    </row>
    <row r="92" spans="1:61" ht="14.25" customHeight="1" hidden="1">
      <c r="A92" s="179"/>
      <c r="B92" s="238" t="s">
        <v>101</v>
      </c>
      <c r="C92" s="196" t="s">
        <v>171</v>
      </c>
      <c r="D92" s="90" t="s">
        <v>30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8"/>
      <c r="P92" s="59"/>
      <c r="Q92" s="59"/>
      <c r="R92" s="59"/>
      <c r="S92" s="59"/>
      <c r="T92" s="59"/>
      <c r="U92" s="59"/>
      <c r="V92" s="59"/>
      <c r="W92" s="27"/>
      <c r="X92" s="27"/>
      <c r="Y92" s="52"/>
      <c r="Z92" s="52"/>
      <c r="AA92" s="52"/>
      <c r="AB92" s="52"/>
      <c r="AC92" s="52"/>
      <c r="AD92" s="52"/>
      <c r="AE92" s="52"/>
      <c r="AF92" s="58"/>
      <c r="AG92" s="59"/>
      <c r="AH92" s="59"/>
      <c r="AI92" s="59"/>
      <c r="AJ92" s="59"/>
      <c r="AK92" s="59"/>
      <c r="AL92" s="59"/>
      <c r="AM92" s="59"/>
      <c r="AN92" s="109"/>
      <c r="AO92" s="109"/>
      <c r="AP92" s="109"/>
      <c r="AQ92" s="109"/>
      <c r="AR92" s="130"/>
      <c r="AS92" s="130"/>
      <c r="AT92" s="130"/>
      <c r="AU92" s="130"/>
      <c r="AV92" s="113"/>
      <c r="AW92" s="113"/>
      <c r="AX92" s="31"/>
      <c r="AY92" s="31"/>
      <c r="AZ92" s="31"/>
      <c r="BA92" s="31"/>
      <c r="BB92" s="31"/>
      <c r="BC92" s="31"/>
      <c r="BD92" s="31"/>
      <c r="BE92" s="31"/>
      <c r="BF92" s="31"/>
      <c r="BG92" s="60"/>
      <c r="BH92" s="61">
        <f>E92+F92+G92+H92+I92+J92+K92+L92+M92+N92+O92+Q92+R92+S92+Y92+Z92+AA92+AB92+AC92+AD92+AE92+AF92+AH92+AI92+AJ92+AK92+AL92+AM92</f>
        <v>0</v>
      </c>
      <c r="BI92" s="61"/>
    </row>
    <row r="93" spans="1:61" ht="12" customHeight="1" hidden="1">
      <c r="A93" s="179"/>
      <c r="B93" s="239"/>
      <c r="C93" s="142"/>
      <c r="D93" s="90" t="s">
        <v>31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8"/>
      <c r="P93" s="59"/>
      <c r="Q93" s="59"/>
      <c r="R93" s="59"/>
      <c r="S93" s="59"/>
      <c r="T93" s="59"/>
      <c r="U93" s="59"/>
      <c r="V93" s="59"/>
      <c r="W93" s="27"/>
      <c r="X93" s="27"/>
      <c r="Y93" s="52"/>
      <c r="Z93" s="52"/>
      <c r="AA93" s="52"/>
      <c r="AB93" s="52"/>
      <c r="AC93" s="52"/>
      <c r="AD93" s="52"/>
      <c r="AE93" s="52"/>
      <c r="AF93" s="58"/>
      <c r="AG93" s="59"/>
      <c r="AH93" s="59"/>
      <c r="AI93" s="59"/>
      <c r="AJ93" s="59"/>
      <c r="AK93" s="59"/>
      <c r="AL93" s="59"/>
      <c r="AM93" s="59"/>
      <c r="AN93" s="109"/>
      <c r="AO93" s="109"/>
      <c r="AP93" s="109"/>
      <c r="AQ93" s="109"/>
      <c r="AR93" s="130"/>
      <c r="AS93" s="130"/>
      <c r="AT93" s="130"/>
      <c r="AU93" s="130"/>
      <c r="AV93" s="113"/>
      <c r="AW93" s="113"/>
      <c r="AX93" s="31"/>
      <c r="AY93" s="31"/>
      <c r="AZ93" s="31"/>
      <c r="BA93" s="31"/>
      <c r="BB93" s="31"/>
      <c r="BC93" s="31"/>
      <c r="BD93" s="31"/>
      <c r="BE93" s="31"/>
      <c r="BF93" s="31"/>
      <c r="BG93" s="60"/>
      <c r="BH93" s="61"/>
      <c r="BI93" s="61">
        <f>E93+F93+G93+H93+I93+J93+K93+L93+M93+N93+O93+Q93+R93+S93+Y93+Z93+AA93+AB93+AC93+AD93+AE93+AF93+AH93+AI93+AJ93+AK93+AL93+AM93</f>
        <v>0</v>
      </c>
    </row>
    <row r="94" spans="1:61" ht="12" customHeight="1" hidden="1">
      <c r="A94" s="179"/>
      <c r="B94" s="238" t="s">
        <v>173</v>
      </c>
      <c r="C94" s="185" t="s">
        <v>172</v>
      </c>
      <c r="D94" s="90" t="s">
        <v>30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8"/>
      <c r="P94" s="59"/>
      <c r="Q94" s="59"/>
      <c r="R94" s="59"/>
      <c r="S94" s="59"/>
      <c r="T94" s="59"/>
      <c r="U94" s="59"/>
      <c r="V94" s="59"/>
      <c r="W94" s="27"/>
      <c r="X94" s="27"/>
      <c r="Y94" s="52"/>
      <c r="Z94" s="52"/>
      <c r="AA94" s="52"/>
      <c r="AB94" s="52"/>
      <c r="AC94" s="52"/>
      <c r="AD94" s="52"/>
      <c r="AE94" s="52"/>
      <c r="AF94" s="58"/>
      <c r="AG94" s="59"/>
      <c r="AH94" s="59"/>
      <c r="AI94" s="59"/>
      <c r="AJ94" s="59"/>
      <c r="AK94" s="59"/>
      <c r="AL94" s="59"/>
      <c r="AM94" s="59"/>
      <c r="AN94" s="109"/>
      <c r="AO94" s="109"/>
      <c r="AP94" s="109"/>
      <c r="AQ94" s="109"/>
      <c r="AR94" s="130"/>
      <c r="AS94" s="130"/>
      <c r="AT94" s="130"/>
      <c r="AU94" s="130"/>
      <c r="AV94" s="113"/>
      <c r="AW94" s="113"/>
      <c r="AX94" s="31"/>
      <c r="AY94" s="31"/>
      <c r="AZ94" s="31"/>
      <c r="BA94" s="31"/>
      <c r="BB94" s="31"/>
      <c r="BC94" s="31"/>
      <c r="BD94" s="31"/>
      <c r="BE94" s="31"/>
      <c r="BF94" s="31"/>
      <c r="BG94" s="60"/>
      <c r="BH94" s="61">
        <f>E94+F94+G94+H94+I94+J94+K94+L94+M94+N94+O94+Q94+R94+S94</f>
        <v>0</v>
      </c>
      <c r="BI94" s="61"/>
    </row>
    <row r="95" spans="1:61" ht="12" customHeight="1" hidden="1">
      <c r="A95" s="179"/>
      <c r="B95" s="239"/>
      <c r="C95" s="186"/>
      <c r="D95" s="90" t="s">
        <v>31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8"/>
      <c r="P95" s="59"/>
      <c r="Q95" s="59"/>
      <c r="R95" s="59"/>
      <c r="S95" s="59"/>
      <c r="T95" s="59"/>
      <c r="U95" s="59"/>
      <c r="V95" s="59"/>
      <c r="W95" s="27"/>
      <c r="X95" s="27"/>
      <c r="Y95" s="52"/>
      <c r="Z95" s="52"/>
      <c r="AA95" s="52"/>
      <c r="AB95" s="52"/>
      <c r="AC95" s="52"/>
      <c r="AD95" s="52"/>
      <c r="AE95" s="52"/>
      <c r="AF95" s="58"/>
      <c r="AG95" s="59"/>
      <c r="AH95" s="59"/>
      <c r="AI95" s="59"/>
      <c r="AJ95" s="59"/>
      <c r="AK95" s="59"/>
      <c r="AL95" s="59"/>
      <c r="AM95" s="59"/>
      <c r="AN95" s="109"/>
      <c r="AO95" s="109"/>
      <c r="AP95" s="109"/>
      <c r="AQ95" s="109"/>
      <c r="AR95" s="130"/>
      <c r="AS95" s="130"/>
      <c r="AT95" s="130"/>
      <c r="AU95" s="130"/>
      <c r="AV95" s="113"/>
      <c r="AW95" s="113"/>
      <c r="AX95" s="31"/>
      <c r="AY95" s="31"/>
      <c r="AZ95" s="31"/>
      <c r="BA95" s="31"/>
      <c r="BB95" s="31"/>
      <c r="BC95" s="31"/>
      <c r="BD95" s="31"/>
      <c r="BE95" s="31"/>
      <c r="BF95" s="31"/>
      <c r="BG95" s="60"/>
      <c r="BH95" s="61"/>
      <c r="BI95" s="61">
        <f>E95+F95+G95+H95+I95+J95+K95+L95+M95+N95+O95+Q95+R95+S95</f>
        <v>0</v>
      </c>
    </row>
    <row r="96" spans="1:61" ht="12" customHeight="1" hidden="1">
      <c r="A96" s="179"/>
      <c r="B96" s="238" t="s">
        <v>174</v>
      </c>
      <c r="C96" s="185" t="s">
        <v>175</v>
      </c>
      <c r="D96" s="90" t="s">
        <v>30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8"/>
      <c r="P96" s="59"/>
      <c r="Q96" s="59"/>
      <c r="R96" s="59"/>
      <c r="S96" s="59"/>
      <c r="T96" s="59"/>
      <c r="U96" s="59"/>
      <c r="V96" s="59"/>
      <c r="W96" s="27"/>
      <c r="X96" s="27"/>
      <c r="Y96" s="52"/>
      <c r="Z96" s="52"/>
      <c r="AA96" s="52"/>
      <c r="AB96" s="52"/>
      <c r="AC96" s="52"/>
      <c r="AD96" s="52"/>
      <c r="AE96" s="52"/>
      <c r="AF96" s="58"/>
      <c r="AG96" s="59"/>
      <c r="AH96" s="59"/>
      <c r="AI96" s="59"/>
      <c r="AJ96" s="59"/>
      <c r="AK96" s="59"/>
      <c r="AL96" s="59"/>
      <c r="AM96" s="59"/>
      <c r="AN96" s="109"/>
      <c r="AO96" s="109"/>
      <c r="AP96" s="109"/>
      <c r="AQ96" s="109"/>
      <c r="AR96" s="130"/>
      <c r="AS96" s="130"/>
      <c r="AT96" s="130"/>
      <c r="AU96" s="130"/>
      <c r="AV96" s="113"/>
      <c r="AW96" s="113"/>
      <c r="AX96" s="31"/>
      <c r="AY96" s="31"/>
      <c r="AZ96" s="31"/>
      <c r="BA96" s="31"/>
      <c r="BB96" s="31"/>
      <c r="BC96" s="31"/>
      <c r="BD96" s="31"/>
      <c r="BE96" s="31"/>
      <c r="BF96" s="31"/>
      <c r="BG96" s="60"/>
      <c r="BH96" s="61">
        <f>E96+F96+G96+H96+I96+J96+K96+L96+M96+N96+O96+Q96+R96+S96</f>
        <v>0</v>
      </c>
      <c r="BI96" s="61"/>
    </row>
    <row r="97" spans="1:61" ht="12" customHeight="1" hidden="1">
      <c r="A97" s="179"/>
      <c r="B97" s="239"/>
      <c r="C97" s="186"/>
      <c r="D97" s="90" t="s">
        <v>31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8"/>
      <c r="P97" s="59"/>
      <c r="Q97" s="59"/>
      <c r="R97" s="59"/>
      <c r="S97" s="59"/>
      <c r="T97" s="59"/>
      <c r="U97" s="59"/>
      <c r="V97" s="59"/>
      <c r="W97" s="27"/>
      <c r="X97" s="27"/>
      <c r="Y97" s="52"/>
      <c r="Z97" s="52"/>
      <c r="AA97" s="52"/>
      <c r="AB97" s="52"/>
      <c r="AC97" s="52"/>
      <c r="AD97" s="52"/>
      <c r="AE97" s="52"/>
      <c r="AF97" s="58"/>
      <c r="AG97" s="59"/>
      <c r="AH97" s="59"/>
      <c r="AI97" s="59"/>
      <c r="AJ97" s="59"/>
      <c r="AK97" s="59"/>
      <c r="AL97" s="59"/>
      <c r="AM97" s="59"/>
      <c r="AN97" s="109"/>
      <c r="AO97" s="109"/>
      <c r="AP97" s="109"/>
      <c r="AQ97" s="109"/>
      <c r="AR97" s="130"/>
      <c r="AS97" s="130"/>
      <c r="AT97" s="130"/>
      <c r="AU97" s="130"/>
      <c r="AV97" s="113"/>
      <c r="AW97" s="113"/>
      <c r="AX97" s="31"/>
      <c r="AY97" s="31"/>
      <c r="AZ97" s="31"/>
      <c r="BA97" s="31"/>
      <c r="BB97" s="31"/>
      <c r="BC97" s="31"/>
      <c r="BD97" s="31"/>
      <c r="BE97" s="31"/>
      <c r="BF97" s="31"/>
      <c r="BG97" s="60"/>
      <c r="BH97" s="61"/>
      <c r="BI97" s="61">
        <f>E97+F97+G97+H97+I97+J97+K97+L97+M97+N97+O97+Q97+R97+S97</f>
        <v>0</v>
      </c>
    </row>
    <row r="98" spans="1:61" ht="12" customHeight="1" hidden="1">
      <c r="A98" s="179"/>
      <c r="B98" s="245" t="s">
        <v>177</v>
      </c>
      <c r="C98" s="88" t="s">
        <v>113</v>
      </c>
      <c r="D98" s="60" t="s">
        <v>30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8"/>
      <c r="P98" s="59"/>
      <c r="Q98" s="59"/>
      <c r="R98" s="59"/>
      <c r="S98" s="59"/>
      <c r="T98" s="59"/>
      <c r="U98" s="59"/>
      <c r="V98" s="59"/>
      <c r="W98" s="27"/>
      <c r="X98" s="27"/>
      <c r="Y98" s="52"/>
      <c r="Z98" s="52"/>
      <c r="AA98" s="52"/>
      <c r="AB98" s="52"/>
      <c r="AC98" s="52"/>
      <c r="AD98" s="52"/>
      <c r="AE98" s="52"/>
      <c r="AF98" s="58"/>
      <c r="AG98" s="59"/>
      <c r="AH98" s="59"/>
      <c r="AI98" s="59"/>
      <c r="AJ98" s="59"/>
      <c r="AK98" s="59"/>
      <c r="AL98" s="59"/>
      <c r="AM98" s="59"/>
      <c r="AN98" s="109"/>
      <c r="AO98" s="109"/>
      <c r="AP98" s="109">
        <v>36</v>
      </c>
      <c r="AQ98" s="109">
        <v>36</v>
      </c>
      <c r="AR98" s="130"/>
      <c r="AS98" s="130"/>
      <c r="AT98" s="130"/>
      <c r="AU98" s="130"/>
      <c r="AV98" s="113"/>
      <c r="AW98" s="113"/>
      <c r="AX98" s="31"/>
      <c r="AY98" s="31"/>
      <c r="AZ98" s="31"/>
      <c r="BA98" s="31"/>
      <c r="BB98" s="31"/>
      <c r="BC98" s="31"/>
      <c r="BD98" s="31"/>
      <c r="BE98" s="31"/>
      <c r="BF98" s="31"/>
      <c r="BG98" s="60"/>
      <c r="BH98" s="61">
        <f>AP98+AQ98</f>
        <v>72</v>
      </c>
      <c r="BI98" s="61"/>
    </row>
    <row r="99" spans="1:61" ht="24" customHeight="1" hidden="1">
      <c r="A99" s="179"/>
      <c r="B99" s="99" t="s">
        <v>176</v>
      </c>
      <c r="C99" s="80" t="s">
        <v>114</v>
      </c>
      <c r="D99" s="60" t="s">
        <v>30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58"/>
      <c r="P99" s="59"/>
      <c r="Q99" s="59"/>
      <c r="R99" s="59"/>
      <c r="S99" s="59"/>
      <c r="T99" s="59"/>
      <c r="U99" s="59"/>
      <c r="V99" s="59"/>
      <c r="W99" s="27"/>
      <c r="X99" s="27"/>
      <c r="Y99" s="60"/>
      <c r="Z99" s="60"/>
      <c r="AA99" s="60"/>
      <c r="AB99" s="60"/>
      <c r="AC99" s="60"/>
      <c r="AD99" s="60"/>
      <c r="AE99" s="60"/>
      <c r="AF99" s="58"/>
      <c r="AG99" s="59"/>
      <c r="AH99" s="59"/>
      <c r="AI99" s="59"/>
      <c r="AJ99" s="59"/>
      <c r="AK99" s="59"/>
      <c r="AL99" s="59"/>
      <c r="AM99" s="59"/>
      <c r="AN99" s="109"/>
      <c r="AO99" s="109"/>
      <c r="AP99" s="109"/>
      <c r="AQ99" s="109"/>
      <c r="AR99" s="130"/>
      <c r="AS99" s="130"/>
      <c r="AT99" s="130"/>
      <c r="AU99" s="130"/>
      <c r="AV99" s="113"/>
      <c r="AW99" s="113"/>
      <c r="AX99" s="31"/>
      <c r="AY99" s="31"/>
      <c r="AZ99" s="31"/>
      <c r="BA99" s="31"/>
      <c r="BB99" s="31"/>
      <c r="BC99" s="31"/>
      <c r="BD99" s="31"/>
      <c r="BE99" s="31"/>
      <c r="BF99" s="31"/>
      <c r="BG99" s="60"/>
      <c r="BH99" s="61">
        <f>AR99+AS99+AT99+AU99+AV99+AW99</f>
        <v>0</v>
      </c>
      <c r="BI99" s="61"/>
    </row>
    <row r="100" spans="1:61" ht="20.25" customHeight="1" hidden="1">
      <c r="A100" s="179"/>
      <c r="B100" s="143" t="s">
        <v>179</v>
      </c>
      <c r="C100" s="140" t="s">
        <v>178</v>
      </c>
      <c r="D100" s="51" t="s">
        <v>30</v>
      </c>
      <c r="E100" s="61">
        <f aca="true" t="shared" si="27" ref="E100:N100">E103+E105+E107</f>
        <v>13</v>
      </c>
      <c r="F100" s="61">
        <f t="shared" si="27"/>
        <v>15</v>
      </c>
      <c r="G100" s="61">
        <f t="shared" si="27"/>
        <v>13</v>
      </c>
      <c r="H100" s="61">
        <f t="shared" si="27"/>
        <v>15</v>
      </c>
      <c r="I100" s="61">
        <f t="shared" si="27"/>
        <v>13</v>
      </c>
      <c r="J100" s="61">
        <f t="shared" si="27"/>
        <v>15</v>
      </c>
      <c r="K100" s="61">
        <f t="shared" si="27"/>
        <v>13</v>
      </c>
      <c r="L100" s="61">
        <f t="shared" si="27"/>
        <v>15</v>
      </c>
      <c r="M100" s="61">
        <f t="shared" si="27"/>
        <v>12</v>
      </c>
      <c r="N100" s="61">
        <f t="shared" si="27"/>
        <v>14</v>
      </c>
      <c r="O100" s="58"/>
      <c r="P100" s="59"/>
      <c r="Q100" s="59"/>
      <c r="R100" s="59"/>
      <c r="S100" s="59"/>
      <c r="T100" s="59"/>
      <c r="U100" s="59"/>
      <c r="V100" s="59"/>
      <c r="W100" s="27"/>
      <c r="X100" s="27"/>
      <c r="Y100" s="61">
        <f aca="true" t="shared" si="28" ref="Y100:AE100">Y103+Y105+Y107</f>
        <v>0</v>
      </c>
      <c r="Z100" s="61">
        <f t="shared" si="28"/>
        <v>0</v>
      </c>
      <c r="AA100" s="61">
        <f t="shared" si="28"/>
        <v>0</v>
      </c>
      <c r="AB100" s="61">
        <f t="shared" si="28"/>
        <v>0</v>
      </c>
      <c r="AC100" s="61">
        <f t="shared" si="28"/>
        <v>0</v>
      </c>
      <c r="AD100" s="61">
        <f t="shared" si="28"/>
        <v>0</v>
      </c>
      <c r="AE100" s="61">
        <f t="shared" si="28"/>
        <v>0</v>
      </c>
      <c r="AF100" s="58"/>
      <c r="AG100" s="59"/>
      <c r="AH100" s="59"/>
      <c r="AI100" s="59"/>
      <c r="AJ100" s="59"/>
      <c r="AK100" s="59"/>
      <c r="AL100" s="59"/>
      <c r="AM100" s="59"/>
      <c r="AN100" s="109"/>
      <c r="AO100" s="109"/>
      <c r="AP100" s="109"/>
      <c r="AQ100" s="109"/>
      <c r="AR100" s="130"/>
      <c r="AS100" s="130"/>
      <c r="AT100" s="130"/>
      <c r="AU100" s="130"/>
      <c r="AV100" s="113"/>
      <c r="AW100" s="113"/>
      <c r="AX100" s="31"/>
      <c r="AY100" s="31"/>
      <c r="AZ100" s="31"/>
      <c r="BA100" s="31"/>
      <c r="BB100" s="31"/>
      <c r="BC100" s="31"/>
      <c r="BD100" s="31"/>
      <c r="BE100" s="31"/>
      <c r="BF100" s="31"/>
      <c r="BG100" s="60"/>
      <c r="BH100" s="61">
        <f>Y100+Z100+AA100+AB100+AC100+AD100+AE100+AF100+AH100+AT100+AS100+AR100+AQ100+AP100+AO100+AN100+AM100+AL100+AK100+AJ100+AI100+E100+F100+G100+H100+I100+J100+K100+L100+M100+N100+O100+Q100+R100+S100+T100+U100</f>
        <v>138</v>
      </c>
      <c r="BI100" s="61"/>
    </row>
    <row r="101" spans="1:61" ht="15" customHeight="1">
      <c r="A101" s="179"/>
      <c r="B101" s="144"/>
      <c r="C101" s="141"/>
      <c r="D101" s="51" t="s">
        <v>30</v>
      </c>
      <c r="E101" s="48">
        <f aca="true" t="shared" si="29" ref="E101:N101">E103+E105</f>
        <v>13</v>
      </c>
      <c r="F101" s="48">
        <f t="shared" si="29"/>
        <v>15</v>
      </c>
      <c r="G101" s="48">
        <f t="shared" si="29"/>
        <v>13</v>
      </c>
      <c r="H101" s="48">
        <f t="shared" si="29"/>
        <v>15</v>
      </c>
      <c r="I101" s="48">
        <f t="shared" si="29"/>
        <v>13</v>
      </c>
      <c r="J101" s="48">
        <f t="shared" si="29"/>
        <v>15</v>
      </c>
      <c r="K101" s="48">
        <f t="shared" si="29"/>
        <v>13</v>
      </c>
      <c r="L101" s="48">
        <f t="shared" si="29"/>
        <v>15</v>
      </c>
      <c r="M101" s="48">
        <f t="shared" si="29"/>
        <v>12</v>
      </c>
      <c r="N101" s="48">
        <f t="shared" si="29"/>
        <v>14</v>
      </c>
      <c r="O101" s="49"/>
      <c r="P101" s="50"/>
      <c r="Q101" s="50"/>
      <c r="R101" s="50"/>
      <c r="S101" s="50"/>
      <c r="T101" s="50"/>
      <c r="U101" s="50"/>
      <c r="V101" s="50"/>
      <c r="W101" s="93"/>
      <c r="X101" s="93"/>
      <c r="Y101" s="48">
        <f aca="true" t="shared" si="30" ref="Y101:AE101">Y103+Y105</f>
        <v>0</v>
      </c>
      <c r="Z101" s="48">
        <f t="shared" si="30"/>
        <v>0</v>
      </c>
      <c r="AA101" s="48">
        <f t="shared" si="30"/>
        <v>0</v>
      </c>
      <c r="AB101" s="48">
        <f t="shared" si="30"/>
        <v>0</v>
      </c>
      <c r="AC101" s="48">
        <f t="shared" si="30"/>
        <v>0</v>
      </c>
      <c r="AD101" s="48">
        <f t="shared" si="30"/>
        <v>0</v>
      </c>
      <c r="AE101" s="48">
        <f t="shared" si="30"/>
        <v>0</v>
      </c>
      <c r="AF101" s="49"/>
      <c r="AG101" s="50"/>
      <c r="AH101" s="50"/>
      <c r="AI101" s="50"/>
      <c r="AJ101" s="50"/>
      <c r="AK101" s="50"/>
      <c r="AL101" s="50"/>
      <c r="AM101" s="50"/>
      <c r="AN101" s="109"/>
      <c r="AO101" s="109"/>
      <c r="AP101" s="109"/>
      <c r="AQ101" s="109"/>
      <c r="AR101" s="130"/>
      <c r="AS101" s="130"/>
      <c r="AT101" s="130"/>
      <c r="AU101" s="130"/>
      <c r="AV101" s="113"/>
      <c r="AW101" s="113"/>
      <c r="AX101" s="31"/>
      <c r="AY101" s="31"/>
      <c r="AZ101" s="31"/>
      <c r="BA101" s="31"/>
      <c r="BB101" s="31"/>
      <c r="BC101" s="31"/>
      <c r="BD101" s="31"/>
      <c r="BE101" s="31"/>
      <c r="BF101" s="31"/>
      <c r="BG101" s="60"/>
      <c r="BH101" s="61">
        <f>Y101+Z101+AA101+AB101+AC101+AD101+AE101+AF101+AH101+AI101+AJ101+AK101+AL101+AM101</f>
        <v>0</v>
      </c>
      <c r="BI101" s="61"/>
    </row>
    <row r="102" spans="1:61" ht="11.25" customHeight="1">
      <c r="A102" s="179"/>
      <c r="B102" s="145"/>
      <c r="C102" s="142"/>
      <c r="D102" s="51" t="s">
        <v>31</v>
      </c>
      <c r="E102" s="48">
        <f aca="true" t="shared" si="31" ref="E102:N102">E104+E106</f>
        <v>1</v>
      </c>
      <c r="F102" s="48">
        <f t="shared" si="31"/>
        <v>1</v>
      </c>
      <c r="G102" s="48">
        <f t="shared" si="31"/>
        <v>1</v>
      </c>
      <c r="H102" s="48">
        <f t="shared" si="31"/>
        <v>1</v>
      </c>
      <c r="I102" s="48">
        <f t="shared" si="31"/>
        <v>1</v>
      </c>
      <c r="J102" s="48">
        <f t="shared" si="31"/>
        <v>1</v>
      </c>
      <c r="K102" s="48">
        <f t="shared" si="31"/>
        <v>1</v>
      </c>
      <c r="L102" s="48">
        <f t="shared" si="31"/>
        <v>1</v>
      </c>
      <c r="M102" s="48">
        <f t="shared" si="31"/>
        <v>2</v>
      </c>
      <c r="N102" s="48">
        <f t="shared" si="31"/>
        <v>2</v>
      </c>
      <c r="O102" s="49"/>
      <c r="P102" s="50"/>
      <c r="Q102" s="50"/>
      <c r="R102" s="50"/>
      <c r="S102" s="50"/>
      <c r="T102" s="50"/>
      <c r="U102" s="50"/>
      <c r="V102" s="50"/>
      <c r="W102" s="93"/>
      <c r="X102" s="93"/>
      <c r="Y102" s="48">
        <f aca="true" t="shared" si="32" ref="Y102:AE102">Y104+Y106</f>
        <v>0</v>
      </c>
      <c r="Z102" s="48">
        <f t="shared" si="32"/>
        <v>0</v>
      </c>
      <c r="AA102" s="48">
        <f t="shared" si="32"/>
        <v>0</v>
      </c>
      <c r="AB102" s="48">
        <f t="shared" si="32"/>
        <v>0</v>
      </c>
      <c r="AC102" s="48">
        <f t="shared" si="32"/>
        <v>0</v>
      </c>
      <c r="AD102" s="48">
        <f t="shared" si="32"/>
        <v>0</v>
      </c>
      <c r="AE102" s="48">
        <f t="shared" si="32"/>
        <v>0</v>
      </c>
      <c r="AF102" s="49"/>
      <c r="AG102" s="50"/>
      <c r="AH102" s="50"/>
      <c r="AI102" s="50"/>
      <c r="AJ102" s="50"/>
      <c r="AK102" s="50"/>
      <c r="AL102" s="50"/>
      <c r="AM102" s="50"/>
      <c r="AN102" s="109"/>
      <c r="AO102" s="109"/>
      <c r="AP102" s="109"/>
      <c r="AQ102" s="109"/>
      <c r="AR102" s="130"/>
      <c r="AS102" s="130"/>
      <c r="AT102" s="130"/>
      <c r="AU102" s="130"/>
      <c r="AV102" s="113"/>
      <c r="AW102" s="113"/>
      <c r="AX102" s="31"/>
      <c r="AY102" s="31"/>
      <c r="AZ102" s="31"/>
      <c r="BA102" s="31"/>
      <c r="BB102" s="31"/>
      <c r="BC102" s="31"/>
      <c r="BD102" s="31"/>
      <c r="BE102" s="31"/>
      <c r="BF102" s="31"/>
      <c r="BG102" s="60"/>
      <c r="BH102" s="61"/>
      <c r="BI102" s="61">
        <f>Y102+Z102+AA102+AB102+AC102+AD102+AE102+AF102+AH102+AI102+AJ102+AK102+AL102+AM102</f>
        <v>0</v>
      </c>
    </row>
    <row r="103" spans="1:61" ht="10.5">
      <c r="A103" s="179"/>
      <c r="B103" s="150" t="s">
        <v>187</v>
      </c>
      <c r="C103" s="152" t="s">
        <v>189</v>
      </c>
      <c r="D103" s="28" t="s">
        <v>30</v>
      </c>
      <c r="E103" s="52">
        <v>7</v>
      </c>
      <c r="F103" s="52">
        <v>8</v>
      </c>
      <c r="G103" s="52">
        <v>8</v>
      </c>
      <c r="H103" s="52">
        <v>7</v>
      </c>
      <c r="I103" s="52">
        <v>7</v>
      </c>
      <c r="J103" s="52">
        <v>8</v>
      </c>
      <c r="K103" s="52">
        <v>8</v>
      </c>
      <c r="L103" s="52">
        <v>7</v>
      </c>
      <c r="M103" s="52">
        <v>7</v>
      </c>
      <c r="N103" s="52">
        <v>7</v>
      </c>
      <c r="O103" s="58"/>
      <c r="P103" s="59"/>
      <c r="Q103" s="59"/>
      <c r="R103" s="59"/>
      <c r="S103" s="59"/>
      <c r="T103" s="59"/>
      <c r="U103" s="59"/>
      <c r="V103" s="59"/>
      <c r="W103" s="27"/>
      <c r="X103" s="27"/>
      <c r="Y103" s="52"/>
      <c r="Z103" s="52"/>
      <c r="AA103" s="52"/>
      <c r="AB103" s="52"/>
      <c r="AC103" s="52"/>
      <c r="AD103" s="52"/>
      <c r="AE103" s="52"/>
      <c r="AF103" s="58"/>
      <c r="AG103" s="59"/>
      <c r="AH103" s="59"/>
      <c r="AI103" s="59"/>
      <c r="AJ103" s="59"/>
      <c r="AK103" s="59"/>
      <c r="AL103" s="59"/>
      <c r="AM103" s="59"/>
      <c r="AN103" s="109"/>
      <c r="AO103" s="109"/>
      <c r="AP103" s="109"/>
      <c r="AQ103" s="109"/>
      <c r="AR103" s="130"/>
      <c r="AS103" s="130"/>
      <c r="AT103" s="130"/>
      <c r="AU103" s="130"/>
      <c r="AV103" s="113"/>
      <c r="AW103" s="113"/>
      <c r="AX103" s="31"/>
      <c r="AY103" s="31"/>
      <c r="AZ103" s="31"/>
      <c r="BA103" s="31"/>
      <c r="BB103" s="31"/>
      <c r="BC103" s="31"/>
      <c r="BD103" s="31"/>
      <c r="BE103" s="31"/>
      <c r="BF103" s="31"/>
      <c r="BG103" s="60"/>
      <c r="BH103" s="61">
        <f>SUM(E103:AT103)</f>
        <v>74</v>
      </c>
      <c r="BI103" s="61"/>
    </row>
    <row r="104" spans="1:61" ht="10.5">
      <c r="A104" s="179"/>
      <c r="B104" s="151"/>
      <c r="C104" s="153"/>
      <c r="D104" s="28" t="s">
        <v>31</v>
      </c>
      <c r="E104" s="52">
        <v>1</v>
      </c>
      <c r="F104" s="52"/>
      <c r="G104" s="52"/>
      <c r="H104" s="52">
        <v>1</v>
      </c>
      <c r="I104" s="52">
        <v>1</v>
      </c>
      <c r="J104" s="52"/>
      <c r="K104" s="52"/>
      <c r="L104" s="52">
        <v>1</v>
      </c>
      <c r="M104" s="52">
        <v>1</v>
      </c>
      <c r="N104" s="52">
        <v>1</v>
      </c>
      <c r="O104" s="58"/>
      <c r="P104" s="59"/>
      <c r="Q104" s="59"/>
      <c r="R104" s="59"/>
      <c r="S104" s="59"/>
      <c r="T104" s="59"/>
      <c r="U104" s="59"/>
      <c r="V104" s="59"/>
      <c r="W104" s="27"/>
      <c r="X104" s="27"/>
      <c r="Y104" s="52"/>
      <c r="Z104" s="52"/>
      <c r="AA104" s="52"/>
      <c r="AB104" s="52"/>
      <c r="AC104" s="52"/>
      <c r="AD104" s="52"/>
      <c r="AE104" s="52"/>
      <c r="AF104" s="58"/>
      <c r="AG104" s="59"/>
      <c r="AH104" s="59"/>
      <c r="AI104" s="59"/>
      <c r="AJ104" s="59"/>
      <c r="AK104" s="59"/>
      <c r="AL104" s="59"/>
      <c r="AM104" s="59"/>
      <c r="AN104" s="109"/>
      <c r="AO104" s="109"/>
      <c r="AP104" s="109"/>
      <c r="AQ104" s="109"/>
      <c r="AR104" s="130"/>
      <c r="AS104" s="130"/>
      <c r="AT104" s="130"/>
      <c r="AU104" s="130"/>
      <c r="AV104" s="113"/>
      <c r="AW104" s="113"/>
      <c r="AX104" s="31"/>
      <c r="AY104" s="31"/>
      <c r="AZ104" s="31"/>
      <c r="BA104" s="31"/>
      <c r="BB104" s="31"/>
      <c r="BC104" s="31"/>
      <c r="BD104" s="31"/>
      <c r="BE104" s="31"/>
      <c r="BF104" s="31"/>
      <c r="BG104" s="60"/>
      <c r="BH104" s="61"/>
      <c r="BI104" s="61">
        <f>SUM(E104:AT104)</f>
        <v>6</v>
      </c>
    </row>
    <row r="105" spans="1:61" ht="10.5">
      <c r="A105" s="179"/>
      <c r="B105" s="150" t="s">
        <v>188</v>
      </c>
      <c r="C105" s="152" t="s">
        <v>190</v>
      </c>
      <c r="D105" s="28" t="s">
        <v>30</v>
      </c>
      <c r="E105" s="52">
        <v>6</v>
      </c>
      <c r="F105" s="52">
        <v>7</v>
      </c>
      <c r="G105" s="52">
        <v>5</v>
      </c>
      <c r="H105" s="52">
        <v>8</v>
      </c>
      <c r="I105" s="52">
        <v>6</v>
      </c>
      <c r="J105" s="52">
        <v>7</v>
      </c>
      <c r="K105" s="52">
        <v>5</v>
      </c>
      <c r="L105" s="52">
        <v>8</v>
      </c>
      <c r="M105" s="52">
        <v>5</v>
      </c>
      <c r="N105" s="52">
        <v>7</v>
      </c>
      <c r="O105" s="58"/>
      <c r="P105" s="59"/>
      <c r="Q105" s="59"/>
      <c r="R105" s="59"/>
      <c r="S105" s="59"/>
      <c r="T105" s="59"/>
      <c r="U105" s="59"/>
      <c r="V105" s="59"/>
      <c r="W105" s="27"/>
      <c r="X105" s="27"/>
      <c r="Y105" s="52"/>
      <c r="Z105" s="52"/>
      <c r="AA105" s="52"/>
      <c r="AB105" s="52"/>
      <c r="AC105" s="52"/>
      <c r="AD105" s="52"/>
      <c r="AE105" s="52"/>
      <c r="AF105" s="58"/>
      <c r="AG105" s="59"/>
      <c r="AH105" s="59"/>
      <c r="AI105" s="59"/>
      <c r="AJ105" s="59"/>
      <c r="AK105" s="59"/>
      <c r="AL105" s="59"/>
      <c r="AM105" s="59"/>
      <c r="AN105" s="109"/>
      <c r="AO105" s="109"/>
      <c r="AP105" s="109"/>
      <c r="AQ105" s="109"/>
      <c r="AR105" s="130"/>
      <c r="AS105" s="130"/>
      <c r="AT105" s="130"/>
      <c r="AU105" s="130"/>
      <c r="AV105" s="113"/>
      <c r="AW105" s="113"/>
      <c r="AX105" s="31"/>
      <c r="AY105" s="31"/>
      <c r="AZ105" s="31"/>
      <c r="BA105" s="31"/>
      <c r="BB105" s="31"/>
      <c r="BC105" s="31"/>
      <c r="BD105" s="31"/>
      <c r="BE105" s="31"/>
      <c r="BF105" s="31"/>
      <c r="BG105" s="60"/>
      <c r="BH105" s="61">
        <f>Y105+Z105+AA105+AB105+AC105+AD105+AE105+AF105+AH105+AI105+AJ105+AK105+AL105+AM105+E105+F105+G105+H105+I105+J105+K105+L105+M105+N105</f>
        <v>64</v>
      </c>
      <c r="BI105" s="61"/>
    </row>
    <row r="106" spans="1:61" ht="12" customHeight="1">
      <c r="A106" s="179"/>
      <c r="B106" s="151"/>
      <c r="C106" s="153"/>
      <c r="D106" s="28" t="s">
        <v>31</v>
      </c>
      <c r="E106" s="52"/>
      <c r="F106" s="52">
        <v>1</v>
      </c>
      <c r="G106" s="52">
        <v>1</v>
      </c>
      <c r="H106" s="52"/>
      <c r="I106" s="52"/>
      <c r="J106" s="52">
        <v>1</v>
      </c>
      <c r="K106" s="52">
        <v>1</v>
      </c>
      <c r="L106" s="52"/>
      <c r="M106" s="52">
        <v>1</v>
      </c>
      <c r="N106" s="52">
        <v>1</v>
      </c>
      <c r="O106" s="58"/>
      <c r="P106" s="59"/>
      <c r="Q106" s="59"/>
      <c r="R106" s="59"/>
      <c r="S106" s="59"/>
      <c r="T106" s="59"/>
      <c r="U106" s="59"/>
      <c r="V106" s="59"/>
      <c r="W106" s="27"/>
      <c r="X106" s="27"/>
      <c r="Y106" s="52"/>
      <c r="Z106" s="52"/>
      <c r="AA106" s="52"/>
      <c r="AB106" s="52"/>
      <c r="AC106" s="52"/>
      <c r="AD106" s="52"/>
      <c r="AE106" s="52"/>
      <c r="AF106" s="58"/>
      <c r="AG106" s="59"/>
      <c r="AH106" s="59"/>
      <c r="AI106" s="59"/>
      <c r="AJ106" s="59"/>
      <c r="AK106" s="59"/>
      <c r="AL106" s="59"/>
      <c r="AM106" s="59"/>
      <c r="AN106" s="109"/>
      <c r="AO106" s="109"/>
      <c r="AP106" s="109"/>
      <c r="AQ106" s="109"/>
      <c r="AR106" s="130"/>
      <c r="AS106" s="130"/>
      <c r="AT106" s="130"/>
      <c r="AU106" s="130"/>
      <c r="AV106" s="113"/>
      <c r="AW106" s="113"/>
      <c r="AX106" s="31"/>
      <c r="AY106" s="31"/>
      <c r="AZ106" s="31"/>
      <c r="BA106" s="31"/>
      <c r="BB106" s="31"/>
      <c r="BC106" s="31"/>
      <c r="BD106" s="31"/>
      <c r="BE106" s="31"/>
      <c r="BF106" s="31"/>
      <c r="BG106" s="60"/>
      <c r="BH106" s="61"/>
      <c r="BI106" s="61">
        <f>Y106+Z106+AA106+AB106+AC106+AD106+AE106+AF106+AH106+AI106+AJ106+AK106+AL106+AM106</f>
        <v>0</v>
      </c>
    </row>
    <row r="107" spans="1:61" ht="0.75" customHeight="1" hidden="1">
      <c r="A107" s="179"/>
      <c r="B107" s="150" t="s">
        <v>191</v>
      </c>
      <c r="C107" s="152" t="s">
        <v>113</v>
      </c>
      <c r="D107" s="63" t="s">
        <v>30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  <c r="P107" s="59"/>
      <c r="Q107" s="59"/>
      <c r="R107" s="59"/>
      <c r="S107" s="59"/>
      <c r="T107" s="59"/>
      <c r="U107" s="59"/>
      <c r="V107" s="59"/>
      <c r="W107" s="27"/>
      <c r="X107" s="27"/>
      <c r="Y107" s="57"/>
      <c r="Z107" s="57"/>
      <c r="AA107" s="57"/>
      <c r="AB107" s="57"/>
      <c r="AC107" s="57"/>
      <c r="AD107" s="57"/>
      <c r="AE107" s="57"/>
      <c r="AF107" s="58"/>
      <c r="AG107" s="59"/>
      <c r="AH107" s="59"/>
      <c r="AI107" s="59"/>
      <c r="AJ107" s="59"/>
      <c r="AK107" s="59"/>
      <c r="AL107" s="59"/>
      <c r="AM107" s="59"/>
      <c r="AN107" s="109"/>
      <c r="AO107" s="109"/>
      <c r="AP107" s="109"/>
      <c r="AQ107" s="109"/>
      <c r="AR107" s="130"/>
      <c r="AS107" s="130"/>
      <c r="AT107" s="130"/>
      <c r="AU107" s="130"/>
      <c r="AV107" s="113"/>
      <c r="AW107" s="113"/>
      <c r="AX107" s="31"/>
      <c r="AY107" s="31"/>
      <c r="AZ107" s="31"/>
      <c r="BA107" s="31"/>
      <c r="BB107" s="31"/>
      <c r="BC107" s="31"/>
      <c r="BD107" s="31"/>
      <c r="BE107" s="31"/>
      <c r="BF107" s="31"/>
      <c r="BG107" s="60"/>
      <c r="BH107" s="61"/>
      <c r="BI107" s="61"/>
    </row>
    <row r="108" spans="1:61" ht="10.5">
      <c r="A108" s="179"/>
      <c r="B108" s="151"/>
      <c r="C108" s="153"/>
      <c r="D108" s="64" t="s">
        <v>30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8"/>
      <c r="P108" s="59">
        <v>18</v>
      </c>
      <c r="Q108" s="59">
        <v>36</v>
      </c>
      <c r="R108" s="59">
        <v>36</v>
      </c>
      <c r="S108" s="59"/>
      <c r="T108" s="59"/>
      <c r="U108" s="59"/>
      <c r="V108" s="59"/>
      <c r="W108" s="27"/>
      <c r="X108" s="27"/>
      <c r="Y108" s="52"/>
      <c r="Z108" s="52"/>
      <c r="AA108" s="52"/>
      <c r="AB108" s="52"/>
      <c r="AC108" s="52"/>
      <c r="AD108" s="52"/>
      <c r="AE108" s="52"/>
      <c r="AF108" s="58"/>
      <c r="AG108" s="59"/>
      <c r="AH108" s="59"/>
      <c r="AI108" s="59"/>
      <c r="AJ108" s="59"/>
      <c r="AK108" s="59"/>
      <c r="AL108" s="59"/>
      <c r="AM108" s="59"/>
      <c r="AN108" s="109"/>
      <c r="AO108" s="109"/>
      <c r="AP108" s="109"/>
      <c r="AQ108" s="109"/>
      <c r="AR108" s="130"/>
      <c r="AS108" s="130"/>
      <c r="AT108" s="130"/>
      <c r="AU108" s="130"/>
      <c r="AV108" s="113"/>
      <c r="AW108" s="113"/>
      <c r="AX108" s="31"/>
      <c r="AY108" s="31"/>
      <c r="AZ108" s="31"/>
      <c r="BA108" s="31"/>
      <c r="BB108" s="31"/>
      <c r="BC108" s="31"/>
      <c r="BD108" s="31"/>
      <c r="BE108" s="31"/>
      <c r="BF108" s="31"/>
      <c r="BG108" s="60"/>
      <c r="BH108" s="61">
        <f>P108+Q108+R108</f>
        <v>90</v>
      </c>
      <c r="BI108" s="61"/>
    </row>
    <row r="109" spans="1:61" ht="21">
      <c r="A109" s="179"/>
      <c r="B109" s="28" t="s">
        <v>192</v>
      </c>
      <c r="C109" s="72" t="s">
        <v>114</v>
      </c>
      <c r="D109" s="63" t="s">
        <v>30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58"/>
      <c r="P109" s="59"/>
      <c r="Q109" s="59"/>
      <c r="R109" s="59"/>
      <c r="S109" s="59">
        <v>36</v>
      </c>
      <c r="T109" s="59">
        <v>36</v>
      </c>
      <c r="U109" s="59">
        <v>36</v>
      </c>
      <c r="V109" s="59">
        <v>36</v>
      </c>
      <c r="W109" s="27"/>
      <c r="X109" s="27"/>
      <c r="Y109" s="60"/>
      <c r="Z109" s="60"/>
      <c r="AA109" s="60"/>
      <c r="AB109" s="60"/>
      <c r="AC109" s="60"/>
      <c r="AD109" s="60"/>
      <c r="AE109" s="60"/>
      <c r="AF109" s="58"/>
      <c r="AG109" s="59"/>
      <c r="AH109" s="59"/>
      <c r="AI109" s="59"/>
      <c r="AJ109" s="59"/>
      <c r="AK109" s="59"/>
      <c r="AL109" s="59"/>
      <c r="AM109" s="59"/>
      <c r="AN109" s="109"/>
      <c r="AO109" s="109"/>
      <c r="AP109" s="109"/>
      <c r="AQ109" s="109"/>
      <c r="AR109" s="130"/>
      <c r="AS109" s="130"/>
      <c r="AT109" s="130"/>
      <c r="AU109" s="130"/>
      <c r="AV109" s="131"/>
      <c r="AW109" s="113"/>
      <c r="AX109" s="31"/>
      <c r="AY109" s="31"/>
      <c r="AZ109" s="31"/>
      <c r="BA109" s="31"/>
      <c r="BB109" s="31"/>
      <c r="BC109" s="31"/>
      <c r="BD109" s="31"/>
      <c r="BE109" s="31"/>
      <c r="BF109" s="31"/>
      <c r="BG109" s="60"/>
      <c r="BH109" s="61">
        <f>S109+T109+U109+V109</f>
        <v>144</v>
      </c>
      <c r="BI109" s="61"/>
    </row>
    <row r="110" spans="1:61" ht="10.5" customHeight="1">
      <c r="A110" s="179"/>
      <c r="B110" s="148" t="s">
        <v>121</v>
      </c>
      <c r="C110" s="148" t="s">
        <v>180</v>
      </c>
      <c r="D110" s="51" t="s">
        <v>30</v>
      </c>
      <c r="E110" s="33">
        <f aca="true" t="shared" si="33" ref="E110:N110">E112+E114+E116</f>
        <v>0</v>
      </c>
      <c r="F110" s="33">
        <f t="shared" si="33"/>
        <v>0</v>
      </c>
      <c r="G110" s="33">
        <f t="shared" si="33"/>
        <v>0</v>
      </c>
      <c r="H110" s="33">
        <f t="shared" si="33"/>
        <v>0</v>
      </c>
      <c r="I110" s="33">
        <f t="shared" si="33"/>
        <v>0</v>
      </c>
      <c r="J110" s="33">
        <f t="shared" si="33"/>
        <v>0</v>
      </c>
      <c r="K110" s="33">
        <f t="shared" si="33"/>
        <v>0</v>
      </c>
      <c r="L110" s="33">
        <f t="shared" si="33"/>
        <v>0</v>
      </c>
      <c r="M110" s="33">
        <f t="shared" si="33"/>
        <v>0</v>
      </c>
      <c r="N110" s="33">
        <f t="shared" si="33"/>
        <v>0</v>
      </c>
      <c r="O110" s="35"/>
      <c r="P110" s="36"/>
      <c r="Q110" s="36"/>
      <c r="R110" s="84"/>
      <c r="S110" s="84"/>
      <c r="T110" s="84"/>
      <c r="U110" s="84"/>
      <c r="V110" s="59"/>
      <c r="W110" s="27"/>
      <c r="X110" s="27"/>
      <c r="Y110" s="73">
        <f aca="true" t="shared" si="34" ref="Y110:AE111">Y139+Y141</f>
        <v>24</v>
      </c>
      <c r="Z110" s="73">
        <f t="shared" si="34"/>
        <v>25</v>
      </c>
      <c r="AA110" s="73">
        <f t="shared" si="34"/>
        <v>25</v>
      </c>
      <c r="AB110" s="73">
        <f t="shared" si="34"/>
        <v>24</v>
      </c>
      <c r="AC110" s="73">
        <f t="shared" si="34"/>
        <v>25</v>
      </c>
      <c r="AD110" s="73">
        <f t="shared" si="34"/>
        <v>24</v>
      </c>
      <c r="AE110" s="73">
        <f t="shared" si="34"/>
        <v>24</v>
      </c>
      <c r="AF110" s="104"/>
      <c r="AG110" s="74"/>
      <c r="AH110" s="74"/>
      <c r="AI110" s="74"/>
      <c r="AJ110" s="74"/>
      <c r="AK110" s="74"/>
      <c r="AL110" s="74"/>
      <c r="AM110" s="74"/>
      <c r="AN110" s="111"/>
      <c r="AO110" s="111"/>
      <c r="AP110" s="111"/>
      <c r="AQ110" s="112"/>
      <c r="AR110" s="120"/>
      <c r="AS110" s="120"/>
      <c r="AT110" s="120"/>
      <c r="AU110" s="121"/>
      <c r="AV110" s="114"/>
      <c r="AW110" s="113"/>
      <c r="AX110" s="31"/>
      <c r="AY110" s="31"/>
      <c r="AZ110" s="31"/>
      <c r="BA110" s="31"/>
      <c r="BB110" s="31"/>
      <c r="BC110" s="31"/>
      <c r="BD110" s="31"/>
      <c r="BE110" s="31"/>
      <c r="BF110" s="31"/>
      <c r="BG110" s="60"/>
      <c r="BH110" s="48">
        <f>E110+F110+G110+H110+I110+J110+K110+L110+M110+N110+O110+Q110+R110+S110+T110+U110+Y110+Z110+AA110+AB110+AC110+AD110+AE110+AF110+AH110+AI110+AJ110+AK110+AL110+AM110+AN110+AO110+AP110+AQ110+AR110+AS110+AT110</f>
        <v>171</v>
      </c>
      <c r="BI110" s="48"/>
    </row>
    <row r="111" spans="1:61" ht="15.75" customHeight="1">
      <c r="A111" s="179"/>
      <c r="B111" s="149"/>
      <c r="C111" s="149"/>
      <c r="D111" s="51" t="s">
        <v>31</v>
      </c>
      <c r="E111" s="33">
        <f aca="true" t="shared" si="35" ref="E111:N111">E113+E115+E117</f>
        <v>0</v>
      </c>
      <c r="F111" s="33">
        <f t="shared" si="35"/>
        <v>0</v>
      </c>
      <c r="G111" s="33">
        <f t="shared" si="35"/>
        <v>0</v>
      </c>
      <c r="H111" s="33">
        <f t="shared" si="35"/>
        <v>0</v>
      </c>
      <c r="I111" s="33">
        <f t="shared" si="35"/>
        <v>0</v>
      </c>
      <c r="J111" s="33">
        <f t="shared" si="35"/>
        <v>0</v>
      </c>
      <c r="K111" s="33">
        <f t="shared" si="35"/>
        <v>0</v>
      </c>
      <c r="L111" s="34">
        <f t="shared" si="35"/>
        <v>0</v>
      </c>
      <c r="M111" s="34">
        <f t="shared" si="35"/>
        <v>0</v>
      </c>
      <c r="N111" s="34">
        <f t="shared" si="35"/>
        <v>0</v>
      </c>
      <c r="O111" s="78"/>
      <c r="P111" s="84"/>
      <c r="Q111" s="84"/>
      <c r="R111" s="84"/>
      <c r="S111" s="84"/>
      <c r="T111" s="84"/>
      <c r="U111" s="84"/>
      <c r="V111" s="59"/>
      <c r="W111" s="27"/>
      <c r="X111" s="27"/>
      <c r="Y111" s="34">
        <f t="shared" si="34"/>
        <v>2</v>
      </c>
      <c r="Z111" s="34">
        <f t="shared" si="34"/>
        <v>1</v>
      </c>
      <c r="AA111" s="34">
        <f t="shared" si="34"/>
        <v>1</v>
      </c>
      <c r="AB111" s="34">
        <f t="shared" si="34"/>
        <v>2</v>
      </c>
      <c r="AC111" s="34">
        <f t="shared" si="34"/>
        <v>1</v>
      </c>
      <c r="AD111" s="34">
        <f t="shared" si="34"/>
        <v>2</v>
      </c>
      <c r="AE111" s="34">
        <f t="shared" si="34"/>
        <v>2</v>
      </c>
      <c r="AF111" s="78"/>
      <c r="AG111" s="84"/>
      <c r="AH111" s="84"/>
      <c r="AI111" s="84"/>
      <c r="AJ111" s="84"/>
      <c r="AK111" s="84"/>
      <c r="AL111" s="84"/>
      <c r="AM111" s="84"/>
      <c r="AN111" s="105"/>
      <c r="AO111" s="105"/>
      <c r="AP111" s="105"/>
      <c r="AQ111" s="112"/>
      <c r="AR111" s="118"/>
      <c r="AS111" s="118"/>
      <c r="AT111" s="118"/>
      <c r="AU111" s="130"/>
      <c r="AV111" s="113"/>
      <c r="AW111" s="113"/>
      <c r="AX111" s="31"/>
      <c r="AY111" s="31"/>
      <c r="AZ111" s="31"/>
      <c r="BA111" s="31"/>
      <c r="BB111" s="31"/>
      <c r="BC111" s="31"/>
      <c r="BD111" s="31"/>
      <c r="BE111" s="31"/>
      <c r="BF111" s="31"/>
      <c r="BG111" s="60"/>
      <c r="BH111" s="48"/>
      <c r="BI111" s="48">
        <f>E111+F111+G111+H111+I111+J111+K111+L111+M111+N111+O111+Q111+R111+S111+T111+U111+Y111+Z111+AA111+AB111+AC111+AD111+AE111+AF111+AH111+AI111+AJ111+AK111+AL111+AM111+AN111+AO111+AP111+AQ111+AR111+AS111+AT111</f>
        <v>11</v>
      </c>
    </row>
    <row r="112" spans="1:61" ht="1.5" customHeight="1" hidden="1">
      <c r="A112" s="179"/>
      <c r="B112" s="150" t="s">
        <v>92</v>
      </c>
      <c r="C112" s="152" t="s">
        <v>149</v>
      </c>
      <c r="D112" s="28" t="s">
        <v>30</v>
      </c>
      <c r="E112" s="62"/>
      <c r="F112" s="62"/>
      <c r="G112" s="62"/>
      <c r="H112" s="62"/>
      <c r="I112" s="62"/>
      <c r="J112" s="62"/>
      <c r="K112" s="62"/>
      <c r="L112" s="81"/>
      <c r="M112" s="81"/>
      <c r="N112" s="81"/>
      <c r="O112" s="78"/>
      <c r="P112" s="84"/>
      <c r="Q112" s="84"/>
      <c r="R112" s="84"/>
      <c r="S112" s="84"/>
      <c r="T112" s="84"/>
      <c r="U112" s="84"/>
      <c r="V112" s="59"/>
      <c r="W112" s="27"/>
      <c r="X112" s="27"/>
      <c r="Y112" s="81"/>
      <c r="Z112" s="81"/>
      <c r="AA112" s="81"/>
      <c r="AB112" s="81"/>
      <c r="AC112" s="81"/>
      <c r="AD112" s="81"/>
      <c r="AE112" s="81"/>
      <c r="AF112" s="81"/>
      <c r="AG112" s="84"/>
      <c r="AH112" s="84"/>
      <c r="AI112" s="84"/>
      <c r="AJ112" s="36"/>
      <c r="AK112" s="36"/>
      <c r="AL112" s="36"/>
      <c r="AM112" s="36"/>
      <c r="AN112" s="105"/>
      <c r="AO112" s="106"/>
      <c r="AP112" s="106"/>
      <c r="AQ112" s="109"/>
      <c r="AR112" s="130"/>
      <c r="AS112" s="130"/>
      <c r="AT112" s="130"/>
      <c r="AU112" s="130"/>
      <c r="AV112" s="113"/>
      <c r="AW112" s="113"/>
      <c r="AX112" s="31"/>
      <c r="AY112" s="31"/>
      <c r="AZ112" s="31"/>
      <c r="BA112" s="31"/>
      <c r="BB112" s="31"/>
      <c r="BC112" s="31"/>
      <c r="BD112" s="31"/>
      <c r="BE112" s="31"/>
      <c r="BF112" s="31"/>
      <c r="BG112" s="60"/>
      <c r="BH112" s="61">
        <f>SUM(Y112:AS112)</f>
        <v>0</v>
      </c>
      <c r="BI112" s="61"/>
    </row>
    <row r="113" spans="1:61" ht="19.5" customHeight="1" hidden="1">
      <c r="A113" s="179"/>
      <c r="B113" s="151"/>
      <c r="C113" s="153"/>
      <c r="D113" s="28" t="s">
        <v>31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8"/>
      <c r="P113" s="59"/>
      <c r="Q113" s="59"/>
      <c r="R113" s="59"/>
      <c r="S113" s="59"/>
      <c r="T113" s="59"/>
      <c r="U113" s="59"/>
      <c r="V113" s="59"/>
      <c r="W113" s="27"/>
      <c r="X113" s="27"/>
      <c r="Y113" s="81"/>
      <c r="Z113" s="81"/>
      <c r="AA113" s="81"/>
      <c r="AB113" s="81"/>
      <c r="AC113" s="81"/>
      <c r="AD113" s="81"/>
      <c r="AE113" s="81"/>
      <c r="AF113" s="81"/>
      <c r="AG113" s="84"/>
      <c r="AH113" s="84"/>
      <c r="AI113" s="84"/>
      <c r="AJ113" s="84"/>
      <c r="AK113" s="84"/>
      <c r="AL113" s="84"/>
      <c r="AM113" s="84"/>
      <c r="AN113" s="105"/>
      <c r="AO113" s="105"/>
      <c r="AP113" s="105"/>
      <c r="AQ113" s="109"/>
      <c r="AR113" s="130"/>
      <c r="AS113" s="130"/>
      <c r="AT113" s="130"/>
      <c r="AU113" s="130"/>
      <c r="AV113" s="113"/>
      <c r="AW113" s="113"/>
      <c r="AX113" s="31"/>
      <c r="AY113" s="31"/>
      <c r="AZ113" s="31"/>
      <c r="BA113" s="31"/>
      <c r="BB113" s="31"/>
      <c r="BC113" s="31"/>
      <c r="BD113" s="31"/>
      <c r="BE113" s="31"/>
      <c r="BF113" s="31"/>
      <c r="BG113" s="60"/>
      <c r="BH113" s="61"/>
      <c r="BI113" s="61">
        <f>Y113+Z113+AA113+AB113+AC113+AD113+AE113+AF113+AH113+AI113+AJ113+AK113+AL113+AM113+AN113+AO113+AP113+AQ113+AR113+AS113+AT113+E113+F113+G113+H113+I113+J113+K113+L113+M113+N113+O113+Q113+R113+S113+T113+U113</f>
        <v>0</v>
      </c>
    </row>
    <row r="114" spans="1:61" ht="17.25" customHeight="1" hidden="1">
      <c r="A114" s="179"/>
      <c r="B114" s="150" t="s">
        <v>115</v>
      </c>
      <c r="C114" s="152" t="s">
        <v>133</v>
      </c>
      <c r="D114" s="63" t="s">
        <v>30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8"/>
      <c r="P114" s="59"/>
      <c r="Q114" s="59"/>
      <c r="R114" s="59"/>
      <c r="S114" s="59"/>
      <c r="T114" s="59"/>
      <c r="U114" s="59"/>
      <c r="V114" s="59"/>
      <c r="W114" s="27"/>
      <c r="X114" s="27"/>
      <c r="Y114" s="81"/>
      <c r="Z114" s="81"/>
      <c r="AA114" s="81"/>
      <c r="AB114" s="81"/>
      <c r="AC114" s="81"/>
      <c r="AD114" s="81"/>
      <c r="AE114" s="81"/>
      <c r="AF114" s="81"/>
      <c r="AG114" s="84"/>
      <c r="AH114" s="84"/>
      <c r="AI114" s="84"/>
      <c r="AJ114" s="84"/>
      <c r="AK114" s="84"/>
      <c r="AL114" s="84"/>
      <c r="AM114" s="84"/>
      <c r="AN114" s="105"/>
      <c r="AO114" s="105"/>
      <c r="AP114" s="105"/>
      <c r="AQ114" s="109"/>
      <c r="AR114" s="130"/>
      <c r="AS114" s="130"/>
      <c r="AT114" s="130"/>
      <c r="AU114" s="130"/>
      <c r="AV114" s="113"/>
      <c r="AW114" s="113"/>
      <c r="AX114" s="31"/>
      <c r="AY114" s="31"/>
      <c r="AZ114" s="31"/>
      <c r="BA114" s="31"/>
      <c r="BB114" s="31"/>
      <c r="BC114" s="31"/>
      <c r="BD114" s="31"/>
      <c r="BE114" s="31"/>
      <c r="BF114" s="31"/>
      <c r="BG114" s="60"/>
      <c r="BH114" s="61">
        <f>Y114+Z114+AA114+AB114+AC114+AD114+AE114+AF114+AH114+AI114+AJ114+AK114+AL114+AM114+AN114+AO114+AP114+AQ114+AR114+AS114+AT114+E114+F114+G114+H114+I114+J114+K114+L114+M114+N114+O114+Q114+R114+S114+T114+U114</f>
        <v>0</v>
      </c>
      <c r="BI114" s="61"/>
    </row>
    <row r="115" spans="1:61" ht="16.5" customHeight="1" hidden="1">
      <c r="A115" s="179"/>
      <c r="B115" s="151"/>
      <c r="C115" s="153"/>
      <c r="D115" s="64" t="s">
        <v>31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8"/>
      <c r="P115" s="59"/>
      <c r="Q115" s="59"/>
      <c r="R115" s="59"/>
      <c r="S115" s="59"/>
      <c r="T115" s="59"/>
      <c r="U115" s="59"/>
      <c r="V115" s="59"/>
      <c r="W115" s="27"/>
      <c r="X115" s="27"/>
      <c r="Y115" s="81"/>
      <c r="Z115" s="81"/>
      <c r="AA115" s="81"/>
      <c r="AB115" s="81"/>
      <c r="AC115" s="81"/>
      <c r="AD115" s="81"/>
      <c r="AE115" s="81"/>
      <c r="AF115" s="81"/>
      <c r="AG115" s="84"/>
      <c r="AH115" s="84"/>
      <c r="AI115" s="84"/>
      <c r="AJ115" s="84"/>
      <c r="AK115" s="84"/>
      <c r="AL115" s="84"/>
      <c r="AM115" s="84"/>
      <c r="AN115" s="105"/>
      <c r="AO115" s="105"/>
      <c r="AP115" s="105"/>
      <c r="AQ115" s="109"/>
      <c r="AR115" s="130"/>
      <c r="AS115" s="130"/>
      <c r="AT115" s="130"/>
      <c r="AU115" s="130"/>
      <c r="AV115" s="113"/>
      <c r="AW115" s="113"/>
      <c r="AX115" s="31"/>
      <c r="AY115" s="31"/>
      <c r="AZ115" s="31"/>
      <c r="BA115" s="31"/>
      <c r="BB115" s="31"/>
      <c r="BC115" s="31"/>
      <c r="BD115" s="31"/>
      <c r="BE115" s="31"/>
      <c r="BF115" s="31"/>
      <c r="BG115" s="60"/>
      <c r="BH115" s="61"/>
      <c r="BI115" s="61">
        <f>Y115+Z115+AA115+AB115+AC115+AD115+AE115+AF115+AH115+AI115+AJ115+AK115+AL115+AM115+AN115+AO115+AP115+AQ115+AR115+AS115+AT115+E115+F115+G115+H115+I115+J115+K115+L115+M115+N115+O115+Q115+R115+S115+T115+U115</f>
        <v>0</v>
      </c>
    </row>
    <row r="116" spans="1:61" ht="15" customHeight="1" hidden="1">
      <c r="A116" s="179"/>
      <c r="B116" s="150" t="s">
        <v>135</v>
      </c>
      <c r="C116" s="152" t="s">
        <v>134</v>
      </c>
      <c r="D116" s="63" t="s">
        <v>30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8"/>
      <c r="P116" s="59"/>
      <c r="Q116" s="59"/>
      <c r="R116" s="59"/>
      <c r="S116" s="59"/>
      <c r="T116" s="59"/>
      <c r="U116" s="59"/>
      <c r="V116" s="59"/>
      <c r="W116" s="27"/>
      <c r="X116" s="27"/>
      <c r="Y116" s="81"/>
      <c r="Z116" s="81"/>
      <c r="AA116" s="81"/>
      <c r="AB116" s="81"/>
      <c r="AC116" s="81"/>
      <c r="AD116" s="81"/>
      <c r="AE116" s="81"/>
      <c r="AF116" s="81"/>
      <c r="AG116" s="84"/>
      <c r="AH116" s="84"/>
      <c r="AI116" s="84"/>
      <c r="AJ116" s="84"/>
      <c r="AK116" s="84"/>
      <c r="AL116" s="84"/>
      <c r="AM116" s="84"/>
      <c r="AN116" s="105"/>
      <c r="AO116" s="105"/>
      <c r="AP116" s="105"/>
      <c r="AQ116" s="109"/>
      <c r="AR116" s="130"/>
      <c r="AS116" s="130"/>
      <c r="AT116" s="130"/>
      <c r="AU116" s="130"/>
      <c r="AV116" s="113"/>
      <c r="AW116" s="113"/>
      <c r="AX116" s="31"/>
      <c r="AY116" s="31"/>
      <c r="AZ116" s="31"/>
      <c r="BA116" s="31"/>
      <c r="BB116" s="31"/>
      <c r="BC116" s="31"/>
      <c r="BD116" s="31"/>
      <c r="BE116" s="31"/>
      <c r="BF116" s="31"/>
      <c r="BG116" s="60"/>
      <c r="BH116" s="61"/>
      <c r="BI116" s="61"/>
    </row>
    <row r="117" spans="1:61" ht="18" customHeight="1" hidden="1">
      <c r="A117" s="179"/>
      <c r="B117" s="151"/>
      <c r="C117" s="153"/>
      <c r="D117" s="64" t="s">
        <v>31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8"/>
      <c r="P117" s="59"/>
      <c r="Q117" s="59"/>
      <c r="R117" s="59"/>
      <c r="S117" s="59"/>
      <c r="T117" s="59"/>
      <c r="U117" s="59"/>
      <c r="V117" s="59"/>
      <c r="W117" s="27"/>
      <c r="X117" s="27"/>
      <c r="Y117" s="81"/>
      <c r="Z117" s="81"/>
      <c r="AA117" s="81"/>
      <c r="AB117" s="81"/>
      <c r="AC117" s="81"/>
      <c r="AD117" s="81"/>
      <c r="AE117" s="81"/>
      <c r="AF117" s="81"/>
      <c r="AG117" s="84"/>
      <c r="AH117" s="84"/>
      <c r="AI117" s="84"/>
      <c r="AJ117" s="84"/>
      <c r="AK117" s="84"/>
      <c r="AL117" s="84"/>
      <c r="AM117" s="84"/>
      <c r="AN117" s="105"/>
      <c r="AO117" s="105"/>
      <c r="AP117" s="105"/>
      <c r="AQ117" s="109"/>
      <c r="AR117" s="130"/>
      <c r="AS117" s="130"/>
      <c r="AT117" s="130"/>
      <c r="AU117" s="130"/>
      <c r="AV117" s="113"/>
      <c r="AW117" s="113"/>
      <c r="AX117" s="31"/>
      <c r="AY117" s="31"/>
      <c r="AZ117" s="31"/>
      <c r="BA117" s="31"/>
      <c r="BB117" s="31"/>
      <c r="BC117" s="31"/>
      <c r="BD117" s="31"/>
      <c r="BE117" s="31"/>
      <c r="BF117" s="31"/>
      <c r="BG117" s="60"/>
      <c r="BH117" s="61"/>
      <c r="BI117" s="61"/>
    </row>
    <row r="118" spans="1:61" ht="14.25" customHeight="1" hidden="1">
      <c r="A118" s="179"/>
      <c r="B118" s="67" t="s">
        <v>159</v>
      </c>
      <c r="C118" s="79" t="s">
        <v>113</v>
      </c>
      <c r="D118" s="63" t="s">
        <v>30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8"/>
      <c r="P118" s="59"/>
      <c r="Q118" s="59"/>
      <c r="R118" s="59"/>
      <c r="S118" s="59"/>
      <c r="T118" s="59"/>
      <c r="U118" s="59"/>
      <c r="V118" s="59"/>
      <c r="W118" s="27"/>
      <c r="X118" s="27"/>
      <c r="Y118" s="52"/>
      <c r="Z118" s="52"/>
      <c r="AA118" s="52"/>
      <c r="AB118" s="52"/>
      <c r="AC118" s="52"/>
      <c r="AD118" s="52"/>
      <c r="AE118" s="52"/>
      <c r="AF118" s="52"/>
      <c r="AG118" s="59"/>
      <c r="AH118" s="59"/>
      <c r="AI118" s="59"/>
      <c r="AJ118" s="59"/>
      <c r="AK118" s="59"/>
      <c r="AL118" s="59"/>
      <c r="AM118" s="59"/>
      <c r="AN118" s="109"/>
      <c r="AO118" s="109"/>
      <c r="AP118" s="109"/>
      <c r="AQ118" s="109"/>
      <c r="AR118" s="130"/>
      <c r="AS118" s="130"/>
      <c r="AT118" s="130"/>
      <c r="AU118" s="130"/>
      <c r="AV118" s="115"/>
      <c r="AW118" s="113"/>
      <c r="AX118" s="31"/>
      <c r="AY118" s="31"/>
      <c r="AZ118" s="31"/>
      <c r="BA118" s="31"/>
      <c r="BB118" s="31"/>
      <c r="BC118" s="31"/>
      <c r="BD118" s="31"/>
      <c r="BE118" s="31"/>
      <c r="BF118" s="31"/>
      <c r="BG118" s="60"/>
      <c r="BH118" s="61">
        <f>AU118+AV118+AW118</f>
        <v>0</v>
      </c>
      <c r="BI118" s="61"/>
    </row>
    <row r="119" spans="1:61" s="17" customFormat="1" ht="1.5" customHeight="1" hidden="1">
      <c r="A119" s="179"/>
      <c r="B119" s="148" t="s">
        <v>100</v>
      </c>
      <c r="C119" s="154" t="s">
        <v>116</v>
      </c>
      <c r="D119" s="51" t="s">
        <v>30</v>
      </c>
      <c r="E119" s="48">
        <f aca="true" t="shared" si="36" ref="E119:N119">E121</f>
        <v>0</v>
      </c>
      <c r="F119" s="48">
        <f t="shared" si="36"/>
        <v>0</v>
      </c>
      <c r="G119" s="48">
        <f t="shared" si="36"/>
        <v>0</v>
      </c>
      <c r="H119" s="48">
        <f t="shared" si="36"/>
        <v>0</v>
      </c>
      <c r="I119" s="48">
        <f t="shared" si="36"/>
        <v>0</v>
      </c>
      <c r="J119" s="48">
        <f t="shared" si="36"/>
        <v>0</v>
      </c>
      <c r="K119" s="48">
        <f t="shared" si="36"/>
        <v>0</v>
      </c>
      <c r="L119" s="48">
        <f t="shared" si="36"/>
        <v>0</v>
      </c>
      <c r="M119" s="48">
        <f t="shared" si="36"/>
        <v>0</v>
      </c>
      <c r="N119" s="48">
        <f t="shared" si="36"/>
        <v>0</v>
      </c>
      <c r="O119" s="49"/>
      <c r="P119" s="50"/>
      <c r="Q119" s="50"/>
      <c r="R119" s="50"/>
      <c r="S119" s="50"/>
      <c r="T119" s="50"/>
      <c r="U119" s="50"/>
      <c r="V119" s="59"/>
      <c r="W119" s="27"/>
      <c r="X119" s="27"/>
      <c r="Y119" s="48">
        <f aca="true" t="shared" si="37" ref="Y119:AE119">Y121</f>
        <v>0</v>
      </c>
      <c r="Z119" s="48">
        <f t="shared" si="37"/>
        <v>0</v>
      </c>
      <c r="AA119" s="48">
        <f t="shared" si="37"/>
        <v>0</v>
      </c>
      <c r="AB119" s="48">
        <f t="shared" si="37"/>
        <v>0</v>
      </c>
      <c r="AC119" s="48">
        <f t="shared" si="37"/>
        <v>0</v>
      </c>
      <c r="AD119" s="48">
        <f t="shared" si="37"/>
        <v>0</v>
      </c>
      <c r="AE119" s="48">
        <f t="shared" si="37"/>
        <v>0</v>
      </c>
      <c r="AF119" s="68"/>
      <c r="AG119" s="50"/>
      <c r="AH119" s="50"/>
      <c r="AI119" s="50"/>
      <c r="AJ119" s="50"/>
      <c r="AK119" s="50"/>
      <c r="AL119" s="50"/>
      <c r="AM119" s="50"/>
      <c r="AN119" s="110"/>
      <c r="AO119" s="110"/>
      <c r="AP119" s="110"/>
      <c r="AQ119" s="109"/>
      <c r="AR119" s="121"/>
      <c r="AS119" s="121"/>
      <c r="AT119" s="121"/>
      <c r="AU119" s="121"/>
      <c r="AV119" s="114"/>
      <c r="AW119" s="113"/>
      <c r="AX119" s="31"/>
      <c r="AY119" s="31"/>
      <c r="AZ119" s="31"/>
      <c r="BA119" s="31"/>
      <c r="BB119" s="31"/>
      <c r="BC119" s="31"/>
      <c r="BD119" s="31"/>
      <c r="BE119" s="31"/>
      <c r="BF119" s="31"/>
      <c r="BG119" s="69"/>
      <c r="BH119" s="48">
        <f>AT119+AS119+AR119+AQ119+AP119+AO119+AN119+AM119+AL119+AK119+AJ119+AI119+AH119+AF119+AE119+AD119+AC119+AB119+AA119+Z119+Y119+E119+F119+G119+H119+I119+J119+K119+L119+M119+N119+O119+Q119+R119+S119+T119+U119</f>
        <v>0</v>
      </c>
      <c r="BI119" s="61"/>
    </row>
    <row r="120" spans="1:61" s="17" customFormat="1" ht="15.75" customHeight="1" hidden="1">
      <c r="A120" s="179"/>
      <c r="B120" s="149"/>
      <c r="C120" s="155"/>
      <c r="D120" s="51" t="s">
        <v>31</v>
      </c>
      <c r="E120" s="48">
        <f aca="true" t="shared" si="38" ref="E120:N120">E122</f>
        <v>0</v>
      </c>
      <c r="F120" s="48">
        <f t="shared" si="38"/>
        <v>0</v>
      </c>
      <c r="G120" s="48">
        <f t="shared" si="38"/>
        <v>0</v>
      </c>
      <c r="H120" s="48">
        <f t="shared" si="38"/>
        <v>0</v>
      </c>
      <c r="I120" s="48">
        <f t="shared" si="38"/>
        <v>0</v>
      </c>
      <c r="J120" s="48">
        <f t="shared" si="38"/>
        <v>0</v>
      </c>
      <c r="K120" s="48">
        <f t="shared" si="38"/>
        <v>0</v>
      </c>
      <c r="L120" s="48">
        <f t="shared" si="38"/>
        <v>0</v>
      </c>
      <c r="M120" s="48">
        <f t="shared" si="38"/>
        <v>0</v>
      </c>
      <c r="N120" s="48">
        <f t="shared" si="38"/>
        <v>0</v>
      </c>
      <c r="O120" s="49"/>
      <c r="P120" s="50"/>
      <c r="Q120" s="50"/>
      <c r="R120" s="50"/>
      <c r="S120" s="50"/>
      <c r="T120" s="50"/>
      <c r="U120" s="50"/>
      <c r="V120" s="59"/>
      <c r="W120" s="27"/>
      <c r="X120" s="27"/>
      <c r="Y120" s="48">
        <f aca="true" t="shared" si="39" ref="Y120:AE120">Y122</f>
        <v>0</v>
      </c>
      <c r="Z120" s="48">
        <f t="shared" si="39"/>
        <v>0</v>
      </c>
      <c r="AA120" s="48">
        <f t="shared" si="39"/>
        <v>0</v>
      </c>
      <c r="AB120" s="48">
        <f t="shared" si="39"/>
        <v>0</v>
      </c>
      <c r="AC120" s="48">
        <f t="shared" si="39"/>
        <v>0</v>
      </c>
      <c r="AD120" s="48">
        <f t="shared" si="39"/>
        <v>0</v>
      </c>
      <c r="AE120" s="48">
        <f t="shared" si="39"/>
        <v>0</v>
      </c>
      <c r="AF120" s="68"/>
      <c r="AG120" s="50"/>
      <c r="AH120" s="50"/>
      <c r="AI120" s="50"/>
      <c r="AJ120" s="50"/>
      <c r="AK120" s="50"/>
      <c r="AL120" s="50"/>
      <c r="AM120" s="50"/>
      <c r="AN120" s="110"/>
      <c r="AO120" s="110"/>
      <c r="AP120" s="110"/>
      <c r="AQ120" s="109"/>
      <c r="AR120" s="130"/>
      <c r="AS120" s="130"/>
      <c r="AT120" s="130"/>
      <c r="AU120" s="130"/>
      <c r="AV120" s="115"/>
      <c r="AW120" s="113"/>
      <c r="AX120" s="31"/>
      <c r="AY120" s="31"/>
      <c r="AZ120" s="31"/>
      <c r="BA120" s="31"/>
      <c r="BB120" s="31"/>
      <c r="BC120" s="31"/>
      <c r="BD120" s="31"/>
      <c r="BE120" s="31"/>
      <c r="BF120" s="31"/>
      <c r="BG120" s="69"/>
      <c r="BH120" s="61"/>
      <c r="BI120" s="48">
        <f>Y120+AT120+AS120+AR120+AQ120+AP120+AO120+AN120+AM120+AL120+AK120+AJ120+AI120+AH120+AF120+AE120+AD120+AC120+AB120+AA120+Z120+E120+F120+G120+H120+I120+J120+K120+L120+M120+N120+O120+Q120+R120+S120+T120+U120</f>
        <v>0</v>
      </c>
    </row>
    <row r="121" spans="1:61" ht="21" customHeight="1" hidden="1">
      <c r="A121" s="179"/>
      <c r="B121" s="150" t="s">
        <v>101</v>
      </c>
      <c r="C121" s="152" t="s">
        <v>117</v>
      </c>
      <c r="D121" s="28" t="s">
        <v>30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8"/>
      <c r="P121" s="59"/>
      <c r="Q121" s="59"/>
      <c r="R121" s="59"/>
      <c r="S121" s="59"/>
      <c r="T121" s="59"/>
      <c r="U121" s="59"/>
      <c r="V121" s="59"/>
      <c r="W121" s="27"/>
      <c r="X121" s="27"/>
      <c r="Y121" s="52"/>
      <c r="Z121" s="52"/>
      <c r="AA121" s="52"/>
      <c r="AB121" s="52"/>
      <c r="AC121" s="52"/>
      <c r="AD121" s="52"/>
      <c r="AE121" s="52"/>
      <c r="AF121" s="52"/>
      <c r="AG121" s="59"/>
      <c r="AH121" s="59"/>
      <c r="AI121" s="59"/>
      <c r="AJ121" s="59"/>
      <c r="AK121" s="59"/>
      <c r="AL121" s="59"/>
      <c r="AM121" s="59"/>
      <c r="AN121" s="109"/>
      <c r="AO121" s="109"/>
      <c r="AP121" s="109"/>
      <c r="AQ121" s="109"/>
      <c r="AR121" s="130"/>
      <c r="AS121" s="130"/>
      <c r="AT121" s="130"/>
      <c r="AU121" s="130"/>
      <c r="AV121" s="115"/>
      <c r="AW121" s="113"/>
      <c r="AX121" s="31"/>
      <c r="AY121" s="31"/>
      <c r="AZ121" s="31"/>
      <c r="BA121" s="31"/>
      <c r="BB121" s="31"/>
      <c r="BC121" s="31"/>
      <c r="BD121" s="31"/>
      <c r="BE121" s="31"/>
      <c r="BF121" s="31"/>
      <c r="BG121" s="60"/>
      <c r="BH121" s="76">
        <f>Y121+Z121+AA121+AB121+AC121+AD121+AE121+AF121+AH121+AI121+AJ121+AK121+AL121+AM121+AN121+AO121+AP121+AQ121+AR121+AS121+AT121+E121+F121+G121+H121+I121+J121+K121+L121+M121+N121+O121+Q121+R121+S121+T121+U121</f>
        <v>0</v>
      </c>
      <c r="BI121" s="61"/>
    </row>
    <row r="122" spans="1:61" ht="15.75" customHeight="1" hidden="1">
      <c r="A122" s="179"/>
      <c r="B122" s="151"/>
      <c r="C122" s="153"/>
      <c r="D122" s="28" t="s">
        <v>31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8"/>
      <c r="P122" s="59"/>
      <c r="Q122" s="59"/>
      <c r="R122" s="59"/>
      <c r="S122" s="59"/>
      <c r="T122" s="59"/>
      <c r="U122" s="59"/>
      <c r="V122" s="59"/>
      <c r="W122" s="27"/>
      <c r="X122" s="27"/>
      <c r="Y122" s="52"/>
      <c r="Z122" s="52"/>
      <c r="AA122" s="52"/>
      <c r="AB122" s="52"/>
      <c r="AC122" s="52"/>
      <c r="AD122" s="52"/>
      <c r="AE122" s="52"/>
      <c r="AF122" s="52"/>
      <c r="AG122" s="59"/>
      <c r="AH122" s="59"/>
      <c r="AI122" s="59"/>
      <c r="AJ122" s="59"/>
      <c r="AK122" s="59"/>
      <c r="AL122" s="59"/>
      <c r="AM122" s="59"/>
      <c r="AN122" s="109"/>
      <c r="AO122" s="109"/>
      <c r="AP122" s="109"/>
      <c r="AQ122" s="109"/>
      <c r="AR122" s="130"/>
      <c r="AS122" s="130"/>
      <c r="AT122" s="130"/>
      <c r="AU122" s="130"/>
      <c r="AV122" s="115"/>
      <c r="AW122" s="113"/>
      <c r="AX122" s="31"/>
      <c r="AY122" s="31"/>
      <c r="AZ122" s="31"/>
      <c r="BA122" s="31"/>
      <c r="BB122" s="31"/>
      <c r="BC122" s="31"/>
      <c r="BD122" s="31"/>
      <c r="BE122" s="31"/>
      <c r="BF122" s="31"/>
      <c r="BG122" s="60"/>
      <c r="BH122" s="61"/>
      <c r="BI122" s="61">
        <f>Y122+Z122+AA122+AB122+AC122+AD122+AE122+AF122+AH122+AI122+AJ122+AK122+AL122+AM122+AN122+AO122+AP122+AQ122+AR122+AS122+AT122+E122+F122+G122+H122+I122+J122+K122+L122+M122+N122+O122+Q122+R122+S122+T122+U122</f>
        <v>0</v>
      </c>
    </row>
    <row r="123" spans="1:61" ht="17.25" customHeight="1" hidden="1">
      <c r="A123" s="179"/>
      <c r="B123" s="71" t="s">
        <v>118</v>
      </c>
      <c r="C123" s="75" t="s">
        <v>114</v>
      </c>
      <c r="D123" s="63" t="s">
        <v>30</v>
      </c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58"/>
      <c r="P123" s="59"/>
      <c r="Q123" s="59"/>
      <c r="R123" s="59"/>
      <c r="S123" s="59"/>
      <c r="T123" s="59"/>
      <c r="U123" s="59"/>
      <c r="V123" s="59"/>
      <c r="W123" s="27"/>
      <c r="X123" s="27"/>
      <c r="Y123" s="60"/>
      <c r="Z123" s="60"/>
      <c r="AA123" s="60"/>
      <c r="AB123" s="60"/>
      <c r="AC123" s="60"/>
      <c r="AD123" s="60"/>
      <c r="AE123" s="60"/>
      <c r="AF123" s="52"/>
      <c r="AG123" s="59"/>
      <c r="AH123" s="59"/>
      <c r="AI123" s="59"/>
      <c r="AJ123" s="59"/>
      <c r="AK123" s="59"/>
      <c r="AL123" s="59"/>
      <c r="AM123" s="59"/>
      <c r="AN123" s="109"/>
      <c r="AO123" s="109"/>
      <c r="AP123" s="109"/>
      <c r="AQ123" s="109"/>
      <c r="AR123" s="130"/>
      <c r="AS123" s="130"/>
      <c r="AT123" s="130"/>
      <c r="AU123" s="130"/>
      <c r="AV123" s="115"/>
      <c r="AW123" s="113"/>
      <c r="AX123" s="31"/>
      <c r="AY123" s="31"/>
      <c r="AZ123" s="31"/>
      <c r="BA123" s="31"/>
      <c r="BB123" s="31"/>
      <c r="BC123" s="31"/>
      <c r="BD123" s="31"/>
      <c r="BE123" s="31"/>
      <c r="BF123" s="31"/>
      <c r="BG123" s="60"/>
      <c r="BH123" s="61"/>
      <c r="BI123" s="61"/>
    </row>
    <row r="124" spans="1:61" ht="14.25" customHeight="1" hidden="1">
      <c r="A124" s="179"/>
      <c r="B124" s="148" t="s">
        <v>100</v>
      </c>
      <c r="C124" s="154" t="s">
        <v>119</v>
      </c>
      <c r="D124" s="51" t="s">
        <v>30</v>
      </c>
      <c r="E124" s="73">
        <f>E126</f>
        <v>0</v>
      </c>
      <c r="F124" s="73">
        <f aca="true" t="shared" si="40" ref="F124:N124">F126</f>
        <v>0</v>
      </c>
      <c r="G124" s="73">
        <f t="shared" si="40"/>
        <v>0</v>
      </c>
      <c r="H124" s="73">
        <f t="shared" si="40"/>
        <v>0</v>
      </c>
      <c r="I124" s="73">
        <f t="shared" si="40"/>
        <v>0</v>
      </c>
      <c r="J124" s="73">
        <f t="shared" si="40"/>
        <v>0</v>
      </c>
      <c r="K124" s="73">
        <f>K126</f>
        <v>0</v>
      </c>
      <c r="L124" s="73">
        <f t="shared" si="40"/>
        <v>0</v>
      </c>
      <c r="M124" s="73">
        <f t="shared" si="40"/>
        <v>0</v>
      </c>
      <c r="N124" s="73">
        <f t="shared" si="40"/>
        <v>0</v>
      </c>
      <c r="O124" s="104"/>
      <c r="P124" s="74"/>
      <c r="Q124" s="74"/>
      <c r="R124" s="74"/>
      <c r="S124" s="74"/>
      <c r="T124" s="74"/>
      <c r="U124" s="74"/>
      <c r="V124" s="59"/>
      <c r="W124" s="27"/>
      <c r="X124" s="27"/>
      <c r="Y124" s="73">
        <f aca="true" t="shared" si="41" ref="Y124:AE124">Y126</f>
        <v>0</v>
      </c>
      <c r="Z124" s="73">
        <f t="shared" si="41"/>
        <v>0</v>
      </c>
      <c r="AA124" s="73">
        <f t="shared" si="41"/>
        <v>0</v>
      </c>
      <c r="AB124" s="73">
        <f t="shared" si="41"/>
        <v>0</v>
      </c>
      <c r="AC124" s="73">
        <f t="shared" si="41"/>
        <v>0</v>
      </c>
      <c r="AD124" s="73">
        <f t="shared" si="41"/>
        <v>0</v>
      </c>
      <c r="AE124" s="73">
        <f t="shared" si="41"/>
        <v>0</v>
      </c>
      <c r="AF124" s="100"/>
      <c r="AG124" s="74"/>
      <c r="AH124" s="74"/>
      <c r="AI124" s="74"/>
      <c r="AJ124" s="74"/>
      <c r="AK124" s="74"/>
      <c r="AL124" s="74"/>
      <c r="AM124" s="74"/>
      <c r="AN124" s="111"/>
      <c r="AO124" s="111"/>
      <c r="AP124" s="111"/>
      <c r="AQ124" s="111"/>
      <c r="AR124" s="120"/>
      <c r="AS124" s="120"/>
      <c r="AT124" s="120"/>
      <c r="AU124" s="130"/>
      <c r="AV124" s="115"/>
      <c r="AW124" s="113"/>
      <c r="AX124" s="31"/>
      <c r="AY124" s="31"/>
      <c r="AZ124" s="31"/>
      <c r="BA124" s="31"/>
      <c r="BB124" s="31"/>
      <c r="BC124" s="31"/>
      <c r="BD124" s="31"/>
      <c r="BE124" s="31"/>
      <c r="BF124" s="31"/>
      <c r="BG124" s="60"/>
      <c r="BH124" s="61">
        <f>E124+F124+G124+H124+I124+J124+K124+L124+M124+N124+O124+Q124+R124+S124+T124+U124+Y124+Z124+AA124+AB124+AC124+AD124+AE124+AF124+AH124+AI124+AJ124+AK124+AL124+AM124+AN124+AO124+AP124+AQ124+AR124+AS124+AT124</f>
        <v>0</v>
      </c>
      <c r="BI124" s="61"/>
    </row>
    <row r="125" spans="1:61" ht="15" customHeight="1" hidden="1">
      <c r="A125" s="179"/>
      <c r="B125" s="149"/>
      <c r="C125" s="155"/>
      <c r="D125" s="51" t="s">
        <v>31</v>
      </c>
      <c r="E125" s="73">
        <f>E127</f>
        <v>0</v>
      </c>
      <c r="F125" s="73">
        <f aca="true" t="shared" si="42" ref="F125:N125">F127</f>
        <v>0</v>
      </c>
      <c r="G125" s="73">
        <f t="shared" si="42"/>
        <v>0</v>
      </c>
      <c r="H125" s="73">
        <f t="shared" si="42"/>
        <v>0</v>
      </c>
      <c r="I125" s="73">
        <f t="shared" si="42"/>
        <v>0</v>
      </c>
      <c r="J125" s="73">
        <f t="shared" si="42"/>
        <v>0</v>
      </c>
      <c r="K125" s="73">
        <f>K127</f>
        <v>0</v>
      </c>
      <c r="L125" s="73">
        <f t="shared" si="42"/>
        <v>0</v>
      </c>
      <c r="M125" s="73">
        <f t="shared" si="42"/>
        <v>0</v>
      </c>
      <c r="N125" s="73">
        <f t="shared" si="42"/>
        <v>0</v>
      </c>
      <c r="O125" s="104"/>
      <c r="P125" s="74"/>
      <c r="Q125" s="74"/>
      <c r="R125" s="74"/>
      <c r="S125" s="74"/>
      <c r="T125" s="74"/>
      <c r="U125" s="74"/>
      <c r="V125" s="59"/>
      <c r="W125" s="27"/>
      <c r="X125" s="27"/>
      <c r="Y125" s="73">
        <f aca="true" t="shared" si="43" ref="Y125:AE125">Y127</f>
        <v>0</v>
      </c>
      <c r="Z125" s="73">
        <f t="shared" si="43"/>
        <v>0</v>
      </c>
      <c r="AA125" s="73">
        <f t="shared" si="43"/>
        <v>0</v>
      </c>
      <c r="AB125" s="73">
        <f t="shared" si="43"/>
        <v>0</v>
      </c>
      <c r="AC125" s="73">
        <f t="shared" si="43"/>
        <v>0</v>
      </c>
      <c r="AD125" s="73">
        <f t="shared" si="43"/>
        <v>0</v>
      </c>
      <c r="AE125" s="73">
        <f t="shared" si="43"/>
        <v>0</v>
      </c>
      <c r="AF125" s="100"/>
      <c r="AG125" s="74"/>
      <c r="AH125" s="74"/>
      <c r="AI125" s="74"/>
      <c r="AJ125" s="74"/>
      <c r="AK125" s="74"/>
      <c r="AL125" s="74"/>
      <c r="AM125" s="74"/>
      <c r="AN125" s="111"/>
      <c r="AO125" s="111"/>
      <c r="AP125" s="111"/>
      <c r="AQ125" s="111"/>
      <c r="AR125" s="120"/>
      <c r="AS125" s="120"/>
      <c r="AT125" s="120"/>
      <c r="AU125" s="130"/>
      <c r="AV125" s="115"/>
      <c r="AW125" s="113"/>
      <c r="AX125" s="31"/>
      <c r="AY125" s="31"/>
      <c r="AZ125" s="31"/>
      <c r="BA125" s="31"/>
      <c r="BB125" s="31"/>
      <c r="BC125" s="31"/>
      <c r="BD125" s="31"/>
      <c r="BE125" s="31"/>
      <c r="BF125" s="31"/>
      <c r="BG125" s="60"/>
      <c r="BH125" s="61"/>
      <c r="BI125" s="61">
        <f>E125+F125+G125+H125+I125+J125+K125+L125+M125+N125+O125+Q125+R125+S125+T125+U125+Y125+Z125+AA125+AB125+AC125+AD125+AE125+AF125+AH125+AI125+AJ125+AK125+AL125+AM125+AN125+AO125+AP125+AQ125+AR125+AS125+AT125</f>
        <v>0</v>
      </c>
    </row>
    <row r="126" spans="1:61" ht="0.75" customHeight="1" hidden="1">
      <c r="A126" s="179"/>
      <c r="B126" s="150" t="s">
        <v>101</v>
      </c>
      <c r="C126" s="152" t="s">
        <v>137</v>
      </c>
      <c r="D126" s="28" t="s">
        <v>30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8"/>
      <c r="P126" s="59"/>
      <c r="Q126" s="59"/>
      <c r="R126" s="59"/>
      <c r="S126" s="59"/>
      <c r="T126" s="59"/>
      <c r="U126" s="59"/>
      <c r="V126" s="59"/>
      <c r="W126" s="27"/>
      <c r="X126" s="27"/>
      <c r="Y126" s="57"/>
      <c r="Z126" s="57"/>
      <c r="AA126" s="57"/>
      <c r="AB126" s="57"/>
      <c r="AC126" s="57"/>
      <c r="AD126" s="57"/>
      <c r="AE126" s="57"/>
      <c r="AF126" s="52"/>
      <c r="AG126" s="59"/>
      <c r="AH126" s="59"/>
      <c r="AI126" s="59"/>
      <c r="AJ126" s="59"/>
      <c r="AK126" s="59"/>
      <c r="AL126" s="59"/>
      <c r="AM126" s="59"/>
      <c r="AN126" s="109"/>
      <c r="AO126" s="109"/>
      <c r="AP126" s="109"/>
      <c r="AQ126" s="109"/>
      <c r="AR126" s="130"/>
      <c r="AS126" s="130"/>
      <c r="AT126" s="130"/>
      <c r="AU126" s="130"/>
      <c r="AV126" s="115"/>
      <c r="AW126" s="113"/>
      <c r="AX126" s="31"/>
      <c r="AY126" s="31"/>
      <c r="AZ126" s="31"/>
      <c r="BA126" s="31"/>
      <c r="BB126" s="31"/>
      <c r="BC126" s="31"/>
      <c r="BD126" s="31"/>
      <c r="BE126" s="31"/>
      <c r="BF126" s="31"/>
      <c r="BG126" s="60"/>
      <c r="BH126" s="61">
        <f>Y126+Z126+AA126+AB126+AC126+AD126+AE126+AF126+AH126+AI126+AJ126+AK126+AL126+AM126+AN126+AO126+AP126+AQ126+AR126+AS126+AT126+E126+F126+G126+H126+I126+J126+K126+L126+M126+N126+O126+Q126+R126+S126+T126+U126</f>
        <v>0</v>
      </c>
      <c r="BI126" s="61"/>
    </row>
    <row r="127" spans="1:61" ht="10.5" customHeight="1" hidden="1">
      <c r="A127" s="179"/>
      <c r="B127" s="151"/>
      <c r="C127" s="153"/>
      <c r="D127" s="28" t="s">
        <v>31</v>
      </c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58"/>
      <c r="P127" s="59"/>
      <c r="Q127" s="59"/>
      <c r="R127" s="59"/>
      <c r="S127" s="59"/>
      <c r="T127" s="59"/>
      <c r="U127" s="59"/>
      <c r="V127" s="59"/>
      <c r="W127" s="27"/>
      <c r="X127" s="27"/>
      <c r="Y127" s="70"/>
      <c r="Z127" s="70"/>
      <c r="AA127" s="70"/>
      <c r="AB127" s="70"/>
      <c r="AC127" s="70"/>
      <c r="AD127" s="70"/>
      <c r="AE127" s="70"/>
      <c r="AF127" s="52"/>
      <c r="AG127" s="59"/>
      <c r="AH127" s="59"/>
      <c r="AI127" s="59"/>
      <c r="AJ127" s="59"/>
      <c r="AK127" s="59"/>
      <c r="AL127" s="59"/>
      <c r="AM127" s="59"/>
      <c r="AN127" s="109"/>
      <c r="AO127" s="109"/>
      <c r="AP127" s="109"/>
      <c r="AQ127" s="109"/>
      <c r="AR127" s="130"/>
      <c r="AS127" s="130"/>
      <c r="AT127" s="130"/>
      <c r="AU127" s="130"/>
      <c r="AV127" s="115"/>
      <c r="AW127" s="113"/>
      <c r="AX127" s="31"/>
      <c r="AY127" s="31"/>
      <c r="AZ127" s="31"/>
      <c r="BA127" s="31"/>
      <c r="BB127" s="31"/>
      <c r="BC127" s="31"/>
      <c r="BD127" s="31"/>
      <c r="BE127" s="31"/>
      <c r="BF127" s="31"/>
      <c r="BG127" s="60"/>
      <c r="BH127" s="61"/>
      <c r="BI127" s="61">
        <f>Y127+Z127+AA127+AT127+AS127+AR127+AQ127+AP127+AO127+AN127+AM127+AL127+AK127+AJ127+AI127+AH127+AF127+AE127+AD127+AC127+AB127+U127+T127+S127+R127+Q127+O127+N127+M127+L127+K127+J127+I127+H127+G127+F127+E127</f>
        <v>0</v>
      </c>
    </row>
    <row r="128" spans="1:61" ht="13.5" customHeight="1" hidden="1">
      <c r="A128" s="179"/>
      <c r="B128" s="71" t="s">
        <v>136</v>
      </c>
      <c r="C128" s="77" t="s">
        <v>113</v>
      </c>
      <c r="D128" s="63" t="s">
        <v>30</v>
      </c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8"/>
      <c r="P128" s="59"/>
      <c r="Q128" s="59"/>
      <c r="R128" s="59"/>
      <c r="S128" s="59"/>
      <c r="T128" s="59"/>
      <c r="U128" s="59"/>
      <c r="V128" s="59"/>
      <c r="W128" s="27"/>
      <c r="X128" s="27"/>
      <c r="Y128" s="60"/>
      <c r="Z128" s="60"/>
      <c r="AA128" s="60"/>
      <c r="AB128" s="60"/>
      <c r="AC128" s="60"/>
      <c r="AD128" s="60"/>
      <c r="AE128" s="60"/>
      <c r="AF128" s="52"/>
      <c r="AG128" s="59"/>
      <c r="AH128" s="59"/>
      <c r="AI128" s="59"/>
      <c r="AJ128" s="59"/>
      <c r="AK128" s="59"/>
      <c r="AL128" s="59"/>
      <c r="AM128" s="59"/>
      <c r="AN128" s="109"/>
      <c r="AO128" s="109"/>
      <c r="AP128" s="109"/>
      <c r="AQ128" s="109"/>
      <c r="AR128" s="130"/>
      <c r="AS128" s="130"/>
      <c r="AT128" s="130"/>
      <c r="AU128" s="130"/>
      <c r="AV128" s="115"/>
      <c r="AW128" s="113"/>
      <c r="AX128" s="31"/>
      <c r="AY128" s="31"/>
      <c r="AZ128" s="31"/>
      <c r="BA128" s="31"/>
      <c r="BB128" s="31"/>
      <c r="BC128" s="31"/>
      <c r="BD128" s="31"/>
      <c r="BE128" s="31"/>
      <c r="BF128" s="31"/>
      <c r="BG128" s="60"/>
      <c r="BH128" s="61">
        <f>AW128+AX128</f>
        <v>0</v>
      </c>
      <c r="BI128" s="61"/>
    </row>
    <row r="129" spans="1:61" ht="0.75" customHeight="1" hidden="1">
      <c r="A129" s="179"/>
      <c r="B129" s="148" t="s">
        <v>121</v>
      </c>
      <c r="C129" s="154" t="s">
        <v>120</v>
      </c>
      <c r="D129" s="51" t="s">
        <v>30</v>
      </c>
      <c r="E129" s="61">
        <f aca="true" t="shared" si="44" ref="E129:N129">E131+E133+E135+E137+E139+E141</f>
        <v>0</v>
      </c>
      <c r="F129" s="61">
        <f t="shared" si="44"/>
        <v>0</v>
      </c>
      <c r="G129" s="61">
        <f t="shared" si="44"/>
        <v>0</v>
      </c>
      <c r="H129" s="61">
        <f t="shared" si="44"/>
        <v>0</v>
      </c>
      <c r="I129" s="61">
        <f t="shared" si="44"/>
        <v>0</v>
      </c>
      <c r="J129" s="61">
        <f t="shared" si="44"/>
        <v>0</v>
      </c>
      <c r="K129" s="61">
        <f t="shared" si="44"/>
        <v>0</v>
      </c>
      <c r="L129" s="61">
        <f t="shared" si="44"/>
        <v>0</v>
      </c>
      <c r="M129" s="61">
        <f t="shared" si="44"/>
        <v>0</v>
      </c>
      <c r="N129" s="61">
        <f t="shared" si="44"/>
        <v>0</v>
      </c>
      <c r="O129" s="58"/>
      <c r="P129" s="59"/>
      <c r="Q129" s="59"/>
      <c r="R129" s="59"/>
      <c r="S129" s="59"/>
      <c r="T129" s="59"/>
      <c r="U129" s="59"/>
      <c r="V129" s="59"/>
      <c r="W129" s="27"/>
      <c r="X129" s="27"/>
      <c r="Y129" s="61">
        <f aca="true" t="shared" si="45" ref="Y129:AE129">Y131+Y133+Y135+Y137+Y139+Y141</f>
        <v>24</v>
      </c>
      <c r="Z129" s="61">
        <f t="shared" si="45"/>
        <v>25</v>
      </c>
      <c r="AA129" s="61">
        <f t="shared" si="45"/>
        <v>25</v>
      </c>
      <c r="AB129" s="61">
        <f t="shared" si="45"/>
        <v>24</v>
      </c>
      <c r="AC129" s="61">
        <f t="shared" si="45"/>
        <v>25</v>
      </c>
      <c r="AD129" s="61">
        <f t="shared" si="45"/>
        <v>24</v>
      </c>
      <c r="AE129" s="61">
        <f t="shared" si="45"/>
        <v>24</v>
      </c>
      <c r="AF129" s="52"/>
      <c r="AG129" s="59"/>
      <c r="AH129" s="59"/>
      <c r="AI129" s="59"/>
      <c r="AJ129" s="59"/>
      <c r="AK129" s="59"/>
      <c r="AL129" s="59"/>
      <c r="AM129" s="59"/>
      <c r="AN129" s="109"/>
      <c r="AO129" s="109"/>
      <c r="AP129" s="109"/>
      <c r="AQ129" s="109"/>
      <c r="AR129" s="130"/>
      <c r="AS129" s="130"/>
      <c r="AT129" s="130"/>
      <c r="AU129" s="130"/>
      <c r="AV129" s="115"/>
      <c r="AW129" s="113"/>
      <c r="AX129" s="31"/>
      <c r="AY129" s="31"/>
      <c r="AZ129" s="31"/>
      <c r="BA129" s="31"/>
      <c r="BB129" s="31"/>
      <c r="BC129" s="31"/>
      <c r="BD129" s="31"/>
      <c r="BE129" s="31"/>
      <c r="BF129" s="31"/>
      <c r="BG129" s="60"/>
      <c r="BH129" s="61">
        <f>AT129+AS129+AR129+AQ129+AP129+AO129+AN129+AM129+AL129+AK129+AJ129+AI129+AH129+AF129+AE129+AD129+AC129+AB129+AA129+Z129+Y129+U129+T129+S129+R129+Q129+O129+N129+M129+L129+K129+J129+I129+H129+G129+F129+E129</f>
        <v>171</v>
      </c>
      <c r="BI129" s="61"/>
    </row>
    <row r="130" spans="1:61" ht="9.75" customHeight="1" hidden="1">
      <c r="A130" s="179"/>
      <c r="B130" s="149"/>
      <c r="C130" s="155"/>
      <c r="D130" s="51" t="s">
        <v>31</v>
      </c>
      <c r="E130" s="61">
        <f aca="true" t="shared" si="46" ref="E130:N130">E132+E134+E136+E138+E140+E142</f>
        <v>0</v>
      </c>
      <c r="F130" s="61">
        <f t="shared" si="46"/>
        <v>0</v>
      </c>
      <c r="G130" s="61">
        <f t="shared" si="46"/>
        <v>0</v>
      </c>
      <c r="H130" s="61">
        <f t="shared" si="46"/>
        <v>0</v>
      </c>
      <c r="I130" s="61">
        <f t="shared" si="46"/>
        <v>0</v>
      </c>
      <c r="J130" s="61">
        <f t="shared" si="46"/>
        <v>0</v>
      </c>
      <c r="K130" s="61">
        <f t="shared" si="46"/>
        <v>0</v>
      </c>
      <c r="L130" s="61">
        <f t="shared" si="46"/>
        <v>0</v>
      </c>
      <c r="M130" s="61">
        <f t="shared" si="46"/>
        <v>0</v>
      </c>
      <c r="N130" s="61">
        <f t="shared" si="46"/>
        <v>0</v>
      </c>
      <c r="O130" s="58"/>
      <c r="P130" s="59"/>
      <c r="Q130" s="59"/>
      <c r="R130" s="59"/>
      <c r="S130" s="59"/>
      <c r="T130" s="59"/>
      <c r="U130" s="59"/>
      <c r="V130" s="59"/>
      <c r="W130" s="27"/>
      <c r="X130" s="27"/>
      <c r="Y130" s="61">
        <f aca="true" t="shared" si="47" ref="Y130:AE130">Y132+Y134+Y136+Y138+Y140+Y142</f>
        <v>2</v>
      </c>
      <c r="Z130" s="61">
        <f t="shared" si="47"/>
        <v>1</v>
      </c>
      <c r="AA130" s="61">
        <f t="shared" si="47"/>
        <v>1</v>
      </c>
      <c r="AB130" s="61">
        <f t="shared" si="47"/>
        <v>2</v>
      </c>
      <c r="AC130" s="61">
        <f t="shared" si="47"/>
        <v>1</v>
      </c>
      <c r="AD130" s="61">
        <f t="shared" si="47"/>
        <v>2</v>
      </c>
      <c r="AE130" s="61">
        <f t="shared" si="47"/>
        <v>2</v>
      </c>
      <c r="AF130" s="52"/>
      <c r="AG130" s="59"/>
      <c r="AH130" s="59"/>
      <c r="AI130" s="59"/>
      <c r="AJ130" s="59"/>
      <c r="AK130" s="59"/>
      <c r="AL130" s="59"/>
      <c r="AM130" s="59"/>
      <c r="AN130" s="109"/>
      <c r="AO130" s="109"/>
      <c r="AP130" s="109"/>
      <c r="AQ130" s="109"/>
      <c r="AR130" s="130"/>
      <c r="AS130" s="130"/>
      <c r="AT130" s="130"/>
      <c r="AU130" s="130"/>
      <c r="AV130" s="115"/>
      <c r="AW130" s="113"/>
      <c r="AX130" s="31"/>
      <c r="AY130" s="31"/>
      <c r="AZ130" s="31"/>
      <c r="BA130" s="31"/>
      <c r="BB130" s="31"/>
      <c r="BC130" s="31"/>
      <c r="BD130" s="31"/>
      <c r="BE130" s="31"/>
      <c r="BF130" s="31"/>
      <c r="BG130" s="60"/>
      <c r="BH130" s="61"/>
      <c r="BI130" s="61">
        <f>AT130+AS130+AR130+AQ130+AP130+AO130+AN130+AM130+AL130+AK130+AJ130+AI130+AH130+AF130+AE130+AD130+AC130+AB130+AA130+Z130+Y130+U130+T130+S130+R130+Q130+O130+N130+M130+L130+K130+J130+I130+H130+G130+F130+E130</f>
        <v>11</v>
      </c>
    </row>
    <row r="131" spans="1:61" ht="10.5" customHeight="1" hidden="1">
      <c r="A131" s="179"/>
      <c r="B131" s="150" t="s">
        <v>124</v>
      </c>
      <c r="C131" s="152" t="s">
        <v>122</v>
      </c>
      <c r="D131" s="28" t="s">
        <v>30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8"/>
      <c r="P131" s="59"/>
      <c r="Q131" s="59"/>
      <c r="R131" s="59"/>
      <c r="S131" s="59"/>
      <c r="T131" s="59"/>
      <c r="U131" s="59"/>
      <c r="V131" s="59"/>
      <c r="W131" s="27"/>
      <c r="X131" s="27"/>
      <c r="Y131" s="52"/>
      <c r="Z131" s="52"/>
      <c r="AA131" s="52"/>
      <c r="AB131" s="52"/>
      <c r="AC131" s="52"/>
      <c r="AD131" s="52"/>
      <c r="AE131" s="52"/>
      <c r="AF131" s="52"/>
      <c r="AG131" s="59"/>
      <c r="AH131" s="59"/>
      <c r="AI131" s="59"/>
      <c r="AJ131" s="59"/>
      <c r="AK131" s="59"/>
      <c r="AL131" s="59"/>
      <c r="AM131" s="59"/>
      <c r="AN131" s="109"/>
      <c r="AO131" s="109"/>
      <c r="AP131" s="109"/>
      <c r="AQ131" s="109"/>
      <c r="AR131" s="130"/>
      <c r="AS131" s="130"/>
      <c r="AT131" s="130"/>
      <c r="AU131" s="130"/>
      <c r="AV131" s="115"/>
      <c r="AW131" s="113"/>
      <c r="AX131" s="31"/>
      <c r="AY131" s="31"/>
      <c r="AZ131" s="31"/>
      <c r="BA131" s="31"/>
      <c r="BB131" s="31"/>
      <c r="BC131" s="31"/>
      <c r="BD131" s="31"/>
      <c r="BE131" s="31"/>
      <c r="BF131" s="31"/>
      <c r="BG131" s="60"/>
      <c r="BH131" s="61">
        <f>Y131+Z131+AA131+AT131+AS131+AR131+AQ131+AP131+AO131+AN131+AM131+AL131+AK131+AJ131+AI131+AH131+AF131+AE131+AD131+AC131+AB131+U131+T131+S131+R131+Q131+O131+N131+M131+L131+K131+J131+I131+H131+G131+F131+E131</f>
        <v>0</v>
      </c>
      <c r="BI131" s="61"/>
    </row>
    <row r="132" spans="1:61" ht="11.25" customHeight="1" hidden="1">
      <c r="A132" s="179"/>
      <c r="B132" s="184"/>
      <c r="C132" s="183"/>
      <c r="D132" s="28" t="s">
        <v>31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8"/>
      <c r="P132" s="59"/>
      <c r="Q132" s="59"/>
      <c r="R132" s="59"/>
      <c r="S132" s="59"/>
      <c r="T132" s="59"/>
      <c r="U132" s="59"/>
      <c r="V132" s="59"/>
      <c r="W132" s="27"/>
      <c r="X132" s="27"/>
      <c r="Y132" s="52"/>
      <c r="Z132" s="52"/>
      <c r="AA132" s="52"/>
      <c r="AB132" s="52"/>
      <c r="AC132" s="52"/>
      <c r="AD132" s="52"/>
      <c r="AE132" s="52"/>
      <c r="AF132" s="52"/>
      <c r="AG132" s="59"/>
      <c r="AH132" s="59"/>
      <c r="AI132" s="59"/>
      <c r="AJ132" s="59"/>
      <c r="AK132" s="59"/>
      <c r="AL132" s="59"/>
      <c r="AM132" s="59"/>
      <c r="AN132" s="109"/>
      <c r="AO132" s="109"/>
      <c r="AP132" s="109"/>
      <c r="AQ132" s="109"/>
      <c r="AR132" s="130"/>
      <c r="AS132" s="130"/>
      <c r="AT132" s="130"/>
      <c r="AU132" s="130"/>
      <c r="AV132" s="115"/>
      <c r="AW132" s="113"/>
      <c r="AX132" s="31"/>
      <c r="AY132" s="31"/>
      <c r="AZ132" s="31"/>
      <c r="BA132" s="31"/>
      <c r="BB132" s="31"/>
      <c r="BC132" s="31"/>
      <c r="BD132" s="31"/>
      <c r="BE132" s="31"/>
      <c r="BF132" s="31"/>
      <c r="BG132" s="60"/>
      <c r="BH132" s="61"/>
      <c r="BI132" s="61">
        <f>AT132+AS132+AR132+AQ132+AP132+AO132+AN132+AM132+AL132+AK132+AJ132+AI132+AH132+AF132+AE132+AD132+AC132+AB132+AA132+Z132+Y132+E132+F132+G132+H132+I132+J132+K132+L132+M132+N132+O132+Q132+R132+S132+T132+U132</f>
        <v>0</v>
      </c>
    </row>
    <row r="133" spans="1:61" ht="10.5" customHeight="1" hidden="1">
      <c r="A133" s="179"/>
      <c r="B133" s="182" t="s">
        <v>125</v>
      </c>
      <c r="C133" s="185" t="s">
        <v>123</v>
      </c>
      <c r="D133" s="28" t="s">
        <v>30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8"/>
      <c r="P133" s="59"/>
      <c r="Q133" s="59"/>
      <c r="R133" s="59"/>
      <c r="S133" s="59"/>
      <c r="T133" s="59"/>
      <c r="U133" s="59"/>
      <c r="V133" s="59"/>
      <c r="W133" s="27"/>
      <c r="X133" s="27"/>
      <c r="Y133" s="52"/>
      <c r="Z133" s="52"/>
      <c r="AA133" s="52"/>
      <c r="AB133" s="52"/>
      <c r="AC133" s="52"/>
      <c r="AD133" s="52"/>
      <c r="AE133" s="52"/>
      <c r="AF133" s="52"/>
      <c r="AG133" s="59"/>
      <c r="AH133" s="59"/>
      <c r="AI133" s="59"/>
      <c r="AJ133" s="59"/>
      <c r="AK133" s="59"/>
      <c r="AL133" s="59"/>
      <c r="AM133" s="59"/>
      <c r="AN133" s="109"/>
      <c r="AO133" s="109"/>
      <c r="AP133" s="109"/>
      <c r="AQ133" s="109"/>
      <c r="AR133" s="130"/>
      <c r="AS133" s="130"/>
      <c r="AT133" s="130"/>
      <c r="AU133" s="130"/>
      <c r="AV133" s="115"/>
      <c r="AW133" s="113"/>
      <c r="AX133" s="31"/>
      <c r="AY133" s="31"/>
      <c r="AZ133" s="31"/>
      <c r="BA133" s="31"/>
      <c r="BB133" s="31"/>
      <c r="BC133" s="31"/>
      <c r="BD133" s="31"/>
      <c r="BE133" s="31"/>
      <c r="BF133" s="31"/>
      <c r="BG133" s="60"/>
      <c r="BH133" s="61">
        <f>AT133+AS133+AR133+AQ133+AP133+AO133+AN133+AM133+AL133+AK133+AJ133+AI133+AH133+AF133+AE133+AD133+AC133+AB133+AA133+Z133+Y133+U133+T133+S133+R133+Q133+O133+N133+M133+L133+K133+J133+I133+H133+G133+F133+E133</f>
        <v>0</v>
      </c>
      <c r="BI133" s="61"/>
    </row>
    <row r="134" spans="1:61" ht="10.5" customHeight="1" hidden="1">
      <c r="A134" s="179"/>
      <c r="B134" s="175"/>
      <c r="C134" s="186"/>
      <c r="D134" s="28" t="s">
        <v>31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8"/>
      <c r="P134" s="59"/>
      <c r="Q134" s="59"/>
      <c r="R134" s="59"/>
      <c r="S134" s="59"/>
      <c r="T134" s="59"/>
      <c r="U134" s="59"/>
      <c r="V134" s="59"/>
      <c r="W134" s="27"/>
      <c r="X134" s="27"/>
      <c r="Y134" s="52"/>
      <c r="Z134" s="52"/>
      <c r="AA134" s="52"/>
      <c r="AB134" s="52"/>
      <c r="AC134" s="52"/>
      <c r="AD134" s="52"/>
      <c r="AE134" s="52"/>
      <c r="AF134" s="52"/>
      <c r="AG134" s="59"/>
      <c r="AH134" s="59"/>
      <c r="AI134" s="59"/>
      <c r="AJ134" s="59"/>
      <c r="AK134" s="59"/>
      <c r="AL134" s="59"/>
      <c r="AM134" s="59"/>
      <c r="AN134" s="109"/>
      <c r="AO134" s="109"/>
      <c r="AP134" s="109"/>
      <c r="AQ134" s="109"/>
      <c r="AR134" s="130"/>
      <c r="AS134" s="130"/>
      <c r="AT134" s="130"/>
      <c r="AU134" s="130"/>
      <c r="AV134" s="115"/>
      <c r="AW134" s="113"/>
      <c r="AX134" s="31"/>
      <c r="AY134" s="31"/>
      <c r="AZ134" s="31"/>
      <c r="BA134" s="31"/>
      <c r="BB134" s="31"/>
      <c r="BC134" s="31"/>
      <c r="BD134" s="31"/>
      <c r="BE134" s="31"/>
      <c r="BF134" s="31"/>
      <c r="BG134" s="60"/>
      <c r="BH134" s="61"/>
      <c r="BI134" s="61">
        <f>AT134+AS134+AR134+AQ134+AP134+AO134+AN134+AM134+AL134+AK134+AJ134+AI134+AH134+AF134+AE134+AD134+AC134+AB134+AA134+Z134+Y134+U134+T134+S134+R134+Q134+O134+N134+M134+L134+K134+J134+I134+H134+G134+F134+E134</f>
        <v>0</v>
      </c>
    </row>
    <row r="135" spans="1:61" ht="11.25" customHeight="1" hidden="1">
      <c r="A135" s="179"/>
      <c r="B135" s="182" t="s">
        <v>127</v>
      </c>
      <c r="C135" s="182" t="s">
        <v>126</v>
      </c>
      <c r="D135" s="28" t="s">
        <v>30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8"/>
      <c r="P135" s="59"/>
      <c r="Q135" s="59"/>
      <c r="R135" s="59"/>
      <c r="S135" s="59"/>
      <c r="T135" s="59"/>
      <c r="U135" s="59"/>
      <c r="V135" s="59"/>
      <c r="W135" s="27"/>
      <c r="X135" s="27"/>
      <c r="Y135" s="52"/>
      <c r="Z135" s="52"/>
      <c r="AA135" s="52"/>
      <c r="AB135" s="52"/>
      <c r="AC135" s="52"/>
      <c r="AD135" s="52"/>
      <c r="AE135" s="52"/>
      <c r="AF135" s="52"/>
      <c r="AG135" s="59"/>
      <c r="AH135" s="59"/>
      <c r="AI135" s="59"/>
      <c r="AJ135" s="59"/>
      <c r="AK135" s="59"/>
      <c r="AL135" s="59"/>
      <c r="AM135" s="59"/>
      <c r="AN135" s="109"/>
      <c r="AO135" s="109"/>
      <c r="AP135" s="109"/>
      <c r="AQ135" s="109"/>
      <c r="AR135" s="130"/>
      <c r="AS135" s="130"/>
      <c r="AT135" s="130"/>
      <c r="AU135" s="130"/>
      <c r="AV135" s="115"/>
      <c r="AW135" s="113"/>
      <c r="AX135" s="31"/>
      <c r="AY135" s="31"/>
      <c r="AZ135" s="31"/>
      <c r="BA135" s="31"/>
      <c r="BB135" s="31"/>
      <c r="BC135" s="31"/>
      <c r="BD135" s="31"/>
      <c r="BE135" s="31"/>
      <c r="BF135" s="31"/>
      <c r="BG135" s="60"/>
      <c r="BH135" s="61">
        <f>AT135+AS135+AR135+AQ135+AP135+AO135+AN135+AM135+AL135+AK135+AJ135+AI135+AH135+AF135+AE135+AD135+AC135+AB135+AA135+Z135+Y135+U135+T135+S135+R135+Q135+O135+N135+M135+L135+K135+J135+I135+H135+G135+F135+E135</f>
        <v>0</v>
      </c>
      <c r="BI135" s="61"/>
    </row>
    <row r="136" spans="1:61" ht="12.75" customHeight="1" hidden="1">
      <c r="A136" s="179"/>
      <c r="B136" s="175"/>
      <c r="C136" s="175"/>
      <c r="D136" s="28" t="s">
        <v>31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8"/>
      <c r="P136" s="59"/>
      <c r="Q136" s="59"/>
      <c r="R136" s="59"/>
      <c r="S136" s="59"/>
      <c r="T136" s="59"/>
      <c r="U136" s="59"/>
      <c r="V136" s="59"/>
      <c r="W136" s="27"/>
      <c r="X136" s="27"/>
      <c r="Y136" s="52"/>
      <c r="Z136" s="52"/>
      <c r="AA136" s="52"/>
      <c r="AB136" s="52"/>
      <c r="AC136" s="52"/>
      <c r="AD136" s="52"/>
      <c r="AE136" s="52"/>
      <c r="AF136" s="52"/>
      <c r="AG136" s="59"/>
      <c r="AH136" s="59"/>
      <c r="AI136" s="59"/>
      <c r="AJ136" s="59"/>
      <c r="AK136" s="59"/>
      <c r="AL136" s="59"/>
      <c r="AM136" s="59"/>
      <c r="AN136" s="109"/>
      <c r="AO136" s="109"/>
      <c r="AP136" s="109"/>
      <c r="AQ136" s="109"/>
      <c r="AR136" s="130"/>
      <c r="AS136" s="130"/>
      <c r="AT136" s="130"/>
      <c r="AU136" s="130"/>
      <c r="AV136" s="115"/>
      <c r="AW136" s="113"/>
      <c r="AX136" s="31"/>
      <c r="AY136" s="31"/>
      <c r="AZ136" s="31"/>
      <c r="BA136" s="31"/>
      <c r="BB136" s="31"/>
      <c r="BC136" s="31"/>
      <c r="BD136" s="31"/>
      <c r="BE136" s="31"/>
      <c r="BF136" s="31"/>
      <c r="BG136" s="60"/>
      <c r="BH136" s="61"/>
      <c r="BI136" s="61">
        <f>AT136+AS136+AR136+AQ136+AP136+AO136+AN136+AM136+AL136+AK136+AJ136+AI136+AH136+AF136+AE136+AD136+AC136+AB136+AA136+Z136+Y136+U136+T136+S136+R136+Q136+O136+N136+M136+L136+K136+J136+I136+H136+G136+F136+E136</f>
        <v>0</v>
      </c>
    </row>
    <row r="137" spans="1:61" ht="12.75" customHeight="1" hidden="1">
      <c r="A137" s="179"/>
      <c r="B137" s="182" t="s">
        <v>129</v>
      </c>
      <c r="C137" s="182" t="s">
        <v>128</v>
      </c>
      <c r="D137" s="28" t="s">
        <v>30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8"/>
      <c r="P137" s="59"/>
      <c r="Q137" s="59"/>
      <c r="R137" s="59"/>
      <c r="S137" s="59"/>
      <c r="T137" s="59"/>
      <c r="U137" s="59"/>
      <c r="V137" s="59"/>
      <c r="W137" s="27"/>
      <c r="X137" s="27"/>
      <c r="Y137" s="52"/>
      <c r="Z137" s="52"/>
      <c r="AA137" s="52"/>
      <c r="AB137" s="52"/>
      <c r="AC137" s="52"/>
      <c r="AD137" s="52"/>
      <c r="AE137" s="52"/>
      <c r="AF137" s="52"/>
      <c r="AG137" s="59"/>
      <c r="AH137" s="59"/>
      <c r="AI137" s="59"/>
      <c r="AJ137" s="59"/>
      <c r="AK137" s="59"/>
      <c r="AL137" s="59"/>
      <c r="AM137" s="59"/>
      <c r="AN137" s="109"/>
      <c r="AO137" s="109"/>
      <c r="AP137" s="109"/>
      <c r="AQ137" s="109"/>
      <c r="AR137" s="130"/>
      <c r="AS137" s="130"/>
      <c r="AT137" s="130"/>
      <c r="AU137" s="130"/>
      <c r="AV137" s="115"/>
      <c r="AW137" s="113"/>
      <c r="AX137" s="31"/>
      <c r="AY137" s="31"/>
      <c r="AZ137" s="31"/>
      <c r="BA137" s="31"/>
      <c r="BB137" s="31"/>
      <c r="BC137" s="31"/>
      <c r="BD137" s="31"/>
      <c r="BE137" s="31"/>
      <c r="BF137" s="31"/>
      <c r="BG137" s="60"/>
      <c r="BH137" s="61">
        <f>AT137+AS137+AR137+AQ137+AP137+AO137+AN137+AM137+AL137+AK137+AJ137+AI137+AH137+AF137+AE137+AD137+AC137+AB137+AA137+Z137+Y137+U137+T137+S137+R137+Q137+O137+N137+M137+L137+K137+J137+I137+H137+G137+F137+E137</f>
        <v>0</v>
      </c>
      <c r="BI137" s="61"/>
    </row>
    <row r="138" spans="1:61" ht="12" customHeight="1" hidden="1">
      <c r="A138" s="179"/>
      <c r="B138" s="175"/>
      <c r="C138" s="175"/>
      <c r="D138" s="28" t="s">
        <v>31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8"/>
      <c r="P138" s="59"/>
      <c r="Q138" s="59"/>
      <c r="R138" s="59"/>
      <c r="S138" s="59"/>
      <c r="T138" s="59"/>
      <c r="U138" s="59"/>
      <c r="V138" s="59"/>
      <c r="W138" s="27"/>
      <c r="X138" s="27"/>
      <c r="Y138" s="52"/>
      <c r="Z138" s="52"/>
      <c r="AA138" s="52"/>
      <c r="AB138" s="52"/>
      <c r="AC138" s="52"/>
      <c r="AD138" s="52"/>
      <c r="AE138" s="52"/>
      <c r="AF138" s="52"/>
      <c r="AG138" s="59"/>
      <c r="AH138" s="59"/>
      <c r="AI138" s="59"/>
      <c r="AJ138" s="59"/>
      <c r="AK138" s="59"/>
      <c r="AL138" s="59"/>
      <c r="AM138" s="59"/>
      <c r="AN138" s="109"/>
      <c r="AO138" s="109"/>
      <c r="AP138" s="109"/>
      <c r="AQ138" s="109"/>
      <c r="AR138" s="130"/>
      <c r="AS138" s="130"/>
      <c r="AT138" s="130"/>
      <c r="AU138" s="130"/>
      <c r="AV138" s="115"/>
      <c r="AW138" s="113"/>
      <c r="AX138" s="31"/>
      <c r="AY138" s="31"/>
      <c r="AZ138" s="31"/>
      <c r="BA138" s="31"/>
      <c r="BB138" s="31"/>
      <c r="BC138" s="31"/>
      <c r="BD138" s="31"/>
      <c r="BE138" s="31"/>
      <c r="BF138" s="31"/>
      <c r="BG138" s="60"/>
      <c r="BH138" s="61"/>
      <c r="BI138" s="61">
        <f>AT138+AS138+AR138+AQ138+AP138+AO138+AN138+AM138+AL138+AK138+AJ138+AI138+AH138+AF138+AE138+AD138+AC138+AB138+AA138+Z138+Y138+U138+T138+S138+R138+Q138+O138+N138+M138+L138+K138+J138+I138+H138+G138+F138+E138</f>
        <v>0</v>
      </c>
    </row>
    <row r="139" spans="1:61" ht="10.5">
      <c r="A139" s="179"/>
      <c r="B139" s="182" t="s">
        <v>124</v>
      </c>
      <c r="C139" s="182" t="s">
        <v>195</v>
      </c>
      <c r="D139" s="28" t="s">
        <v>30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8"/>
      <c r="P139" s="59"/>
      <c r="Q139" s="59"/>
      <c r="R139" s="59"/>
      <c r="S139" s="59"/>
      <c r="T139" s="59"/>
      <c r="U139" s="59"/>
      <c r="V139" s="59"/>
      <c r="W139" s="27"/>
      <c r="X139" s="27"/>
      <c r="Y139" s="52">
        <v>17</v>
      </c>
      <c r="Z139" s="52">
        <v>17</v>
      </c>
      <c r="AA139" s="52">
        <v>17</v>
      </c>
      <c r="AB139" s="52">
        <v>17</v>
      </c>
      <c r="AC139" s="52">
        <v>17</v>
      </c>
      <c r="AD139" s="52">
        <v>17</v>
      </c>
      <c r="AE139" s="52">
        <v>17</v>
      </c>
      <c r="AF139" s="58"/>
      <c r="AG139" s="59"/>
      <c r="AH139" s="59"/>
      <c r="AI139" s="59"/>
      <c r="AJ139" s="59"/>
      <c r="AK139" s="59"/>
      <c r="AL139" s="59"/>
      <c r="AM139" s="59"/>
      <c r="AN139" s="109"/>
      <c r="AO139" s="109"/>
      <c r="AP139" s="109"/>
      <c r="AQ139" s="109"/>
      <c r="AR139" s="130"/>
      <c r="AS139" s="130"/>
      <c r="AT139" s="130"/>
      <c r="AU139" s="130"/>
      <c r="AV139" s="115"/>
      <c r="AW139" s="113"/>
      <c r="AX139" s="31"/>
      <c r="AY139" s="31"/>
      <c r="AZ139" s="31"/>
      <c r="BA139" s="31"/>
      <c r="BB139" s="31"/>
      <c r="BC139" s="31"/>
      <c r="BD139" s="31"/>
      <c r="BE139" s="31"/>
      <c r="BF139" s="31"/>
      <c r="BG139" s="60"/>
      <c r="BH139" s="61">
        <f>AT139+AS139+AR139+AQ139+AP139+AO139+AN139+AM139+AL139+AK139+AJ139+AI139+AH139+AF139+AE139+AD139+AC139+AB139+AA139+Z139+Y139+U139+T139+S139+R139+Q139+O139+N139+M139+L139+K139+J139+I139+H139+G139+F139+E139</f>
        <v>119</v>
      </c>
      <c r="BI139" s="61"/>
    </row>
    <row r="140" spans="1:61" ht="10.5">
      <c r="A140" s="179"/>
      <c r="B140" s="175"/>
      <c r="C140" s="175"/>
      <c r="D140" s="28" t="s">
        <v>31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8"/>
      <c r="P140" s="59"/>
      <c r="Q140" s="59"/>
      <c r="R140" s="59"/>
      <c r="S140" s="59"/>
      <c r="T140" s="59"/>
      <c r="U140" s="59"/>
      <c r="V140" s="59"/>
      <c r="W140" s="27"/>
      <c r="X140" s="27"/>
      <c r="Y140" s="52">
        <v>1</v>
      </c>
      <c r="Z140" s="52">
        <v>1</v>
      </c>
      <c r="AA140" s="52">
        <v>1</v>
      </c>
      <c r="AB140" s="52">
        <v>1</v>
      </c>
      <c r="AC140" s="52">
        <v>1</v>
      </c>
      <c r="AD140" s="52">
        <v>1</v>
      </c>
      <c r="AE140" s="52">
        <v>1</v>
      </c>
      <c r="AF140" s="58"/>
      <c r="AG140" s="59"/>
      <c r="AH140" s="59"/>
      <c r="AI140" s="59"/>
      <c r="AJ140" s="59"/>
      <c r="AK140" s="59"/>
      <c r="AL140" s="59"/>
      <c r="AM140" s="59"/>
      <c r="AN140" s="109"/>
      <c r="AO140" s="109"/>
      <c r="AP140" s="109"/>
      <c r="AQ140" s="109"/>
      <c r="AR140" s="130"/>
      <c r="AS140" s="130"/>
      <c r="AT140" s="130"/>
      <c r="AU140" s="130"/>
      <c r="AV140" s="115"/>
      <c r="AW140" s="113"/>
      <c r="AX140" s="31"/>
      <c r="AY140" s="31"/>
      <c r="AZ140" s="31"/>
      <c r="BA140" s="31"/>
      <c r="BB140" s="31"/>
      <c r="BC140" s="31"/>
      <c r="BD140" s="31"/>
      <c r="BE140" s="31"/>
      <c r="BF140" s="31"/>
      <c r="BG140" s="60"/>
      <c r="BH140" s="61"/>
      <c r="BI140" s="61">
        <f>AT140+AS140+AR140+AQ140+AP140+AO140+AN140+AM140+AL140+AK140+AJ140+AI140+AH140+AF140+AE140+AD140+AC140+AB140+AA140+Z140+Y140+U140+T140+S140+R140+Q140+O140+N140+M140+L140+K140+J140+I140+H140+G140+F140+E140</f>
        <v>7</v>
      </c>
    </row>
    <row r="141" spans="1:61" ht="10.5">
      <c r="A141" s="179"/>
      <c r="B141" s="182" t="s">
        <v>125</v>
      </c>
      <c r="C141" s="185" t="s">
        <v>196</v>
      </c>
      <c r="D141" s="28" t="s">
        <v>30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8"/>
      <c r="P141" s="59"/>
      <c r="Q141" s="59"/>
      <c r="R141" s="59"/>
      <c r="S141" s="59"/>
      <c r="T141" s="59"/>
      <c r="U141" s="59"/>
      <c r="V141" s="59"/>
      <c r="W141" s="27"/>
      <c r="X141" s="27"/>
      <c r="Y141" s="52">
        <v>7</v>
      </c>
      <c r="Z141" s="52">
        <v>8</v>
      </c>
      <c r="AA141" s="52">
        <v>8</v>
      </c>
      <c r="AB141" s="52">
        <v>7</v>
      </c>
      <c r="AC141" s="52">
        <v>8</v>
      </c>
      <c r="AD141" s="52">
        <v>7</v>
      </c>
      <c r="AE141" s="52">
        <v>7</v>
      </c>
      <c r="AF141" s="58"/>
      <c r="AG141" s="59"/>
      <c r="AH141" s="59"/>
      <c r="AI141" s="59"/>
      <c r="AJ141" s="59"/>
      <c r="AK141" s="59"/>
      <c r="AL141" s="59"/>
      <c r="AM141" s="59"/>
      <c r="AN141" s="109"/>
      <c r="AO141" s="109"/>
      <c r="AP141" s="109"/>
      <c r="AQ141" s="109"/>
      <c r="AR141" s="130"/>
      <c r="AS141" s="130"/>
      <c r="AT141" s="130"/>
      <c r="AU141" s="130"/>
      <c r="AV141" s="115"/>
      <c r="AW141" s="113"/>
      <c r="AX141" s="31"/>
      <c r="AY141" s="31"/>
      <c r="AZ141" s="31"/>
      <c r="BA141" s="31"/>
      <c r="BB141" s="31"/>
      <c r="BC141" s="31"/>
      <c r="BD141" s="31"/>
      <c r="BE141" s="31"/>
      <c r="BF141" s="31"/>
      <c r="BG141" s="60"/>
      <c r="BH141" s="61">
        <f>AT141+AS141+AR141+AQ141+AP141+AO141+AN141+AM141+AL141+AK141+AJ141+AI141+AH141+AF141+AE141+AD141+AC141+AB141+AA141+Z141+Y141+U141+T141+S141+R141+Q141+O141+N141+M141+L141+K141+J141+I141+H141+G141+F141+E141</f>
        <v>52</v>
      </c>
      <c r="BI141" s="61"/>
    </row>
    <row r="142" spans="1:61" ht="10.5">
      <c r="A142" s="179"/>
      <c r="B142" s="175"/>
      <c r="C142" s="186"/>
      <c r="D142" s="28" t="s">
        <v>31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8"/>
      <c r="P142" s="59"/>
      <c r="Q142" s="59"/>
      <c r="R142" s="59"/>
      <c r="S142" s="59"/>
      <c r="T142" s="59"/>
      <c r="U142" s="59"/>
      <c r="V142" s="59"/>
      <c r="W142" s="27"/>
      <c r="X142" s="27"/>
      <c r="Y142" s="52">
        <v>1</v>
      </c>
      <c r="Z142" s="52"/>
      <c r="AA142" s="52"/>
      <c r="AB142" s="52">
        <v>1</v>
      </c>
      <c r="AC142" s="52"/>
      <c r="AD142" s="52">
        <v>1</v>
      </c>
      <c r="AE142" s="52">
        <v>1</v>
      </c>
      <c r="AF142" s="58"/>
      <c r="AG142" s="59"/>
      <c r="AH142" s="59"/>
      <c r="AI142" s="59"/>
      <c r="AJ142" s="59"/>
      <c r="AK142" s="59"/>
      <c r="AL142" s="59"/>
      <c r="AM142" s="59"/>
      <c r="AN142" s="109"/>
      <c r="AO142" s="109"/>
      <c r="AP142" s="109"/>
      <c r="AQ142" s="109"/>
      <c r="AR142" s="130"/>
      <c r="AS142" s="130"/>
      <c r="AT142" s="130"/>
      <c r="AU142" s="130"/>
      <c r="AV142" s="115"/>
      <c r="AW142" s="113"/>
      <c r="AX142" s="31"/>
      <c r="AY142" s="31"/>
      <c r="AZ142" s="31"/>
      <c r="BA142" s="31"/>
      <c r="BB142" s="31"/>
      <c r="BC142" s="31"/>
      <c r="BD142" s="31"/>
      <c r="BE142" s="31"/>
      <c r="BF142" s="31"/>
      <c r="BG142" s="60"/>
      <c r="BH142" s="61"/>
      <c r="BI142" s="61">
        <f>AT142+AS142+AR142+AQ142+AP142+AO142+AN142+AM142+AL142+AK142+AJ142+AI142+AH142+AF142+AE142+AD142+AC142+AB142+AA142+Z142+Y142+U142+T142+S142+R142+Q142+O142+N142+M142+L142+K142+J142+I142+H142+G142+F142+E142</f>
        <v>4</v>
      </c>
    </row>
    <row r="143" spans="1:61" ht="10.5">
      <c r="A143" s="179"/>
      <c r="B143" s="132" t="s">
        <v>193</v>
      </c>
      <c r="C143" s="88" t="s">
        <v>113</v>
      </c>
      <c r="D143" s="28" t="s">
        <v>30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8"/>
      <c r="P143" s="59"/>
      <c r="Q143" s="59"/>
      <c r="R143" s="59"/>
      <c r="S143" s="59"/>
      <c r="T143" s="59"/>
      <c r="U143" s="59"/>
      <c r="V143" s="59"/>
      <c r="W143" s="27"/>
      <c r="X143" s="27"/>
      <c r="Y143" s="52"/>
      <c r="Z143" s="52"/>
      <c r="AA143" s="52"/>
      <c r="AB143" s="52"/>
      <c r="AC143" s="52"/>
      <c r="AD143" s="52"/>
      <c r="AE143" s="52"/>
      <c r="AF143" s="58"/>
      <c r="AG143" s="59">
        <v>18</v>
      </c>
      <c r="AH143" s="59">
        <v>36</v>
      </c>
      <c r="AI143" s="59">
        <v>36</v>
      </c>
      <c r="AJ143" s="59">
        <v>36</v>
      </c>
      <c r="AK143" s="59"/>
      <c r="AL143" s="59"/>
      <c r="AM143" s="59"/>
      <c r="AN143" s="109"/>
      <c r="AO143" s="109"/>
      <c r="AP143" s="109"/>
      <c r="AQ143" s="109"/>
      <c r="AR143" s="130"/>
      <c r="AS143" s="130"/>
      <c r="AT143" s="130"/>
      <c r="AU143" s="130"/>
      <c r="AV143" s="115"/>
      <c r="AW143" s="113"/>
      <c r="AX143" s="31"/>
      <c r="AY143" s="31"/>
      <c r="AZ143" s="31"/>
      <c r="BA143" s="31"/>
      <c r="BB143" s="31"/>
      <c r="BC143" s="31"/>
      <c r="BD143" s="31"/>
      <c r="BE143" s="31"/>
      <c r="BF143" s="31"/>
      <c r="BG143" s="60"/>
      <c r="BH143" s="61">
        <f>AG143+AH143+AI143+AJ143</f>
        <v>126</v>
      </c>
      <c r="BI143" s="61"/>
    </row>
    <row r="144" spans="1:61" ht="21">
      <c r="A144" s="179"/>
      <c r="B144" s="132" t="s">
        <v>194</v>
      </c>
      <c r="C144" s="88" t="s">
        <v>114</v>
      </c>
      <c r="D144" s="28" t="s">
        <v>30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8"/>
      <c r="P144" s="59"/>
      <c r="Q144" s="59"/>
      <c r="R144" s="59"/>
      <c r="S144" s="59"/>
      <c r="T144" s="59"/>
      <c r="U144" s="59"/>
      <c r="V144" s="59"/>
      <c r="W144" s="27"/>
      <c r="X144" s="27"/>
      <c r="Y144" s="52"/>
      <c r="Z144" s="52"/>
      <c r="AA144" s="52"/>
      <c r="AB144" s="52"/>
      <c r="AC144" s="52"/>
      <c r="AD144" s="52"/>
      <c r="AE144" s="52"/>
      <c r="AF144" s="58"/>
      <c r="AG144" s="59"/>
      <c r="AH144" s="59"/>
      <c r="AI144" s="59"/>
      <c r="AJ144" s="59"/>
      <c r="AK144" s="59">
        <v>36</v>
      </c>
      <c r="AL144" s="59">
        <v>36</v>
      </c>
      <c r="AM144" s="59">
        <v>36</v>
      </c>
      <c r="AN144" s="109"/>
      <c r="AO144" s="109"/>
      <c r="AP144" s="109"/>
      <c r="AQ144" s="109"/>
      <c r="AR144" s="130"/>
      <c r="AS144" s="130"/>
      <c r="AT144" s="130"/>
      <c r="AU144" s="130"/>
      <c r="AV144" s="115"/>
      <c r="AW144" s="113"/>
      <c r="AX144" s="31"/>
      <c r="AY144" s="31"/>
      <c r="AZ144" s="31"/>
      <c r="BA144" s="31"/>
      <c r="BB144" s="31"/>
      <c r="BC144" s="31"/>
      <c r="BD144" s="31"/>
      <c r="BE144" s="31"/>
      <c r="BF144" s="31"/>
      <c r="BG144" s="60"/>
      <c r="BH144" s="61">
        <f>AK144+AL144+AM144</f>
        <v>108</v>
      </c>
      <c r="BI144" s="61"/>
    </row>
    <row r="145" spans="1:61" ht="10.5">
      <c r="A145" s="179"/>
      <c r="B145" s="94" t="s">
        <v>182</v>
      </c>
      <c r="C145" s="34" t="s">
        <v>181</v>
      </c>
      <c r="D145" s="51" t="s">
        <v>30</v>
      </c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51"/>
      <c r="X145" s="5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109">
        <v>36</v>
      </c>
      <c r="AO145" s="109">
        <v>36</v>
      </c>
      <c r="AP145" s="109">
        <v>36</v>
      </c>
      <c r="AQ145" s="109">
        <v>36</v>
      </c>
      <c r="AR145" s="130"/>
      <c r="AS145" s="130"/>
      <c r="AT145" s="130"/>
      <c r="AU145" s="130"/>
      <c r="AV145" s="115"/>
      <c r="AW145" s="113"/>
      <c r="AX145" s="31"/>
      <c r="AY145" s="31"/>
      <c r="AZ145" s="31"/>
      <c r="BA145" s="31"/>
      <c r="BB145" s="31"/>
      <c r="BC145" s="31"/>
      <c r="BD145" s="31"/>
      <c r="BE145" s="31"/>
      <c r="BF145" s="31"/>
      <c r="BG145" s="60"/>
      <c r="BH145" s="61">
        <f>AN145+AO145+AP145+AQ145</f>
        <v>144</v>
      </c>
      <c r="BI145" s="61"/>
    </row>
    <row r="146" spans="1:61" ht="14.25" customHeight="1">
      <c r="A146" s="179"/>
      <c r="B146" s="146" t="s">
        <v>82</v>
      </c>
      <c r="C146" s="147"/>
      <c r="D146" s="61"/>
      <c r="E146" s="33">
        <f aca="true" t="shared" si="48" ref="E146:N146">E7+E19+E29</f>
        <v>34</v>
      </c>
      <c r="F146" s="33">
        <f t="shared" si="48"/>
        <v>34</v>
      </c>
      <c r="G146" s="33">
        <f t="shared" si="48"/>
        <v>34</v>
      </c>
      <c r="H146" s="33">
        <f t="shared" si="48"/>
        <v>34</v>
      </c>
      <c r="I146" s="33">
        <f t="shared" si="48"/>
        <v>34</v>
      </c>
      <c r="J146" s="33">
        <f t="shared" si="48"/>
        <v>34</v>
      </c>
      <c r="K146" s="33">
        <f t="shared" si="48"/>
        <v>34</v>
      </c>
      <c r="L146" s="33">
        <f t="shared" si="48"/>
        <v>34</v>
      </c>
      <c r="M146" s="33">
        <f t="shared" si="48"/>
        <v>34</v>
      </c>
      <c r="N146" s="33">
        <f t="shared" si="48"/>
        <v>34</v>
      </c>
      <c r="O146" s="33"/>
      <c r="P146" s="33"/>
      <c r="Q146" s="33"/>
      <c r="R146" s="33"/>
      <c r="S146" s="33"/>
      <c r="T146" s="33"/>
      <c r="U146" s="33"/>
      <c r="V146" s="33"/>
      <c r="W146" s="51"/>
      <c r="X146" s="51"/>
      <c r="Y146" s="34">
        <f aca="true" t="shared" si="49" ref="Y146:AE147">Y7+Y19+Y29</f>
        <v>34</v>
      </c>
      <c r="Z146" s="34">
        <f t="shared" si="49"/>
        <v>34</v>
      </c>
      <c r="AA146" s="34">
        <f t="shared" si="49"/>
        <v>34</v>
      </c>
      <c r="AB146" s="34">
        <f t="shared" si="49"/>
        <v>34</v>
      </c>
      <c r="AC146" s="34">
        <f t="shared" si="49"/>
        <v>34</v>
      </c>
      <c r="AD146" s="34">
        <f t="shared" si="49"/>
        <v>34</v>
      </c>
      <c r="AE146" s="34">
        <f t="shared" si="49"/>
        <v>34</v>
      </c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48"/>
      <c r="AS146" s="48"/>
      <c r="AT146" s="48"/>
      <c r="AU146" s="48"/>
      <c r="AV146" s="48"/>
      <c r="AW146" s="37"/>
      <c r="AX146" s="31"/>
      <c r="AY146" s="31"/>
      <c r="AZ146" s="31"/>
      <c r="BA146" s="31"/>
      <c r="BB146" s="31"/>
      <c r="BC146" s="31"/>
      <c r="BD146" s="31"/>
      <c r="BE146" s="31"/>
      <c r="BF146" s="31"/>
      <c r="BG146" s="60"/>
      <c r="BH146" s="48">
        <f>SUM(E146:AT146)</f>
        <v>578</v>
      </c>
      <c r="BI146" s="48"/>
    </row>
    <row r="147" spans="1:61" ht="17.25" customHeight="1">
      <c r="A147" s="179"/>
      <c r="B147" s="146" t="s">
        <v>83</v>
      </c>
      <c r="C147" s="147"/>
      <c r="D147" s="61"/>
      <c r="E147" s="33">
        <f aca="true" t="shared" si="50" ref="E147:N147">E8+E20+E30</f>
        <v>2</v>
      </c>
      <c r="F147" s="33">
        <f t="shared" si="50"/>
        <v>2</v>
      </c>
      <c r="G147" s="33">
        <f t="shared" si="50"/>
        <v>2</v>
      </c>
      <c r="H147" s="33">
        <f t="shared" si="50"/>
        <v>2</v>
      </c>
      <c r="I147" s="33">
        <f t="shared" si="50"/>
        <v>2</v>
      </c>
      <c r="J147" s="33">
        <f t="shared" si="50"/>
        <v>2</v>
      </c>
      <c r="K147" s="33">
        <f t="shared" si="50"/>
        <v>2</v>
      </c>
      <c r="L147" s="34">
        <f t="shared" si="50"/>
        <v>2</v>
      </c>
      <c r="M147" s="34">
        <f t="shared" si="50"/>
        <v>2</v>
      </c>
      <c r="N147" s="34">
        <f t="shared" si="50"/>
        <v>2</v>
      </c>
      <c r="O147" s="34"/>
      <c r="P147" s="34"/>
      <c r="Q147" s="34"/>
      <c r="R147" s="34"/>
      <c r="S147" s="34"/>
      <c r="T147" s="34"/>
      <c r="U147" s="34"/>
      <c r="V147" s="34"/>
      <c r="W147" s="51"/>
      <c r="X147" s="51"/>
      <c r="Y147" s="82">
        <f t="shared" si="49"/>
        <v>2</v>
      </c>
      <c r="Z147" s="82">
        <f t="shared" si="49"/>
        <v>2</v>
      </c>
      <c r="AA147" s="82">
        <f t="shared" si="49"/>
        <v>2</v>
      </c>
      <c r="AB147" s="82">
        <f t="shared" si="49"/>
        <v>2</v>
      </c>
      <c r="AC147" s="82">
        <f t="shared" si="49"/>
        <v>2</v>
      </c>
      <c r="AD147" s="82">
        <f t="shared" si="49"/>
        <v>2</v>
      </c>
      <c r="AE147" s="82">
        <f t="shared" si="49"/>
        <v>2</v>
      </c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33"/>
      <c r="AR147" s="33"/>
      <c r="AS147" s="33"/>
      <c r="AT147" s="33"/>
      <c r="AU147" s="73"/>
      <c r="AV147" s="33"/>
      <c r="AW147" s="37"/>
      <c r="AX147" s="31"/>
      <c r="AY147" s="31"/>
      <c r="AZ147" s="31"/>
      <c r="BA147" s="31"/>
      <c r="BB147" s="31"/>
      <c r="BC147" s="31"/>
      <c r="BD147" s="31"/>
      <c r="BE147" s="31"/>
      <c r="BF147" s="31"/>
      <c r="BG147" s="60"/>
      <c r="BH147" s="48"/>
      <c r="BI147" s="48">
        <f>SUM(E147:AP147)</f>
        <v>34</v>
      </c>
    </row>
    <row r="148" spans="1:61" ht="13.5" customHeight="1">
      <c r="A148" s="180"/>
      <c r="B148" s="146" t="s">
        <v>54</v>
      </c>
      <c r="C148" s="147"/>
      <c r="D148" s="61"/>
      <c r="E148" s="48">
        <f aca="true" t="shared" si="51" ref="E148:N148">E146+E147</f>
        <v>36</v>
      </c>
      <c r="F148" s="48">
        <f t="shared" si="51"/>
        <v>36</v>
      </c>
      <c r="G148" s="48">
        <f t="shared" si="51"/>
        <v>36</v>
      </c>
      <c r="H148" s="48">
        <f t="shared" si="51"/>
        <v>36</v>
      </c>
      <c r="I148" s="48">
        <f t="shared" si="51"/>
        <v>36</v>
      </c>
      <c r="J148" s="48">
        <f t="shared" si="51"/>
        <v>36</v>
      </c>
      <c r="K148" s="48">
        <f t="shared" si="51"/>
        <v>36</v>
      </c>
      <c r="L148" s="48">
        <f t="shared" si="51"/>
        <v>36</v>
      </c>
      <c r="M148" s="48">
        <f t="shared" si="51"/>
        <v>36</v>
      </c>
      <c r="N148" s="48">
        <f t="shared" si="51"/>
        <v>36</v>
      </c>
      <c r="O148" s="48"/>
      <c r="P148" s="48"/>
      <c r="Q148" s="48"/>
      <c r="R148" s="48"/>
      <c r="S148" s="48"/>
      <c r="T148" s="48"/>
      <c r="U148" s="48"/>
      <c r="V148" s="48"/>
      <c r="W148" s="51"/>
      <c r="X148" s="51"/>
      <c r="Y148" s="73">
        <f aca="true" t="shared" si="52" ref="Y148:AE148">Y146+Y147</f>
        <v>36</v>
      </c>
      <c r="Z148" s="73">
        <f t="shared" si="52"/>
        <v>36</v>
      </c>
      <c r="AA148" s="73">
        <f t="shared" si="52"/>
        <v>36</v>
      </c>
      <c r="AB148" s="73">
        <f t="shared" si="52"/>
        <v>36</v>
      </c>
      <c r="AC148" s="73">
        <f t="shared" si="52"/>
        <v>36</v>
      </c>
      <c r="AD148" s="73">
        <f t="shared" si="52"/>
        <v>36</v>
      </c>
      <c r="AE148" s="73">
        <f t="shared" si="52"/>
        <v>36</v>
      </c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48"/>
      <c r="AR148" s="48"/>
      <c r="AS148" s="48"/>
      <c r="AT148" s="48"/>
      <c r="AU148" s="48"/>
      <c r="AV148" s="48"/>
      <c r="AW148" s="37"/>
      <c r="AX148" s="31"/>
      <c r="AY148" s="31"/>
      <c r="AZ148" s="31"/>
      <c r="BA148" s="31"/>
      <c r="BB148" s="31"/>
      <c r="BC148" s="31"/>
      <c r="BD148" s="31"/>
      <c r="BE148" s="31"/>
      <c r="BF148" s="31"/>
      <c r="BG148" s="60"/>
      <c r="BH148" s="176">
        <f>SUM(E148:AT148)</f>
        <v>612</v>
      </c>
      <c r="BI148" s="177"/>
    </row>
    <row r="149" spans="23:58" ht="8.25">
      <c r="W149" s="18"/>
      <c r="X149" s="18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</row>
    <row r="150" spans="23:58" ht="8.25">
      <c r="W150" s="18"/>
      <c r="X150" s="18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</row>
    <row r="151" spans="23:58" ht="8.25">
      <c r="W151" s="18"/>
      <c r="X151" s="18"/>
      <c r="AJ151" s="19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</row>
    <row r="152" spans="23:58" ht="8.25">
      <c r="W152" s="18"/>
      <c r="X152" s="18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</row>
    <row r="153" spans="23:58" ht="8.25">
      <c r="W153" s="18"/>
      <c r="X153" s="18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</row>
    <row r="154" spans="23:58" ht="8.25">
      <c r="W154" s="18"/>
      <c r="X154" s="18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</row>
    <row r="155" spans="23:58" ht="8.25">
      <c r="W155" s="18"/>
      <c r="X155" s="18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</row>
    <row r="156" spans="14:58" ht="8.25">
      <c r="N156" s="16">
        <f>SUM(E85:O85)</f>
        <v>0</v>
      </c>
      <c r="W156" s="18"/>
      <c r="X156" s="18"/>
      <c r="AB156" s="16">
        <f>SUM(Y85:AP85)</f>
        <v>0</v>
      </c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</row>
    <row r="157" spans="23:58" ht="8.25">
      <c r="W157" s="20"/>
      <c r="X157" s="20"/>
      <c r="AB157" s="21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</row>
    <row r="158" spans="23:58" ht="8.25">
      <c r="W158" s="18"/>
      <c r="X158" s="18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</row>
    <row r="159" spans="23:24" ht="8.25">
      <c r="W159" s="18"/>
      <c r="X159" s="18"/>
    </row>
    <row r="160" spans="23:24" ht="8.25">
      <c r="W160" s="18"/>
      <c r="X160" s="18"/>
    </row>
    <row r="161" spans="23:24" ht="8.25">
      <c r="W161" s="18"/>
      <c r="X161" s="18"/>
    </row>
  </sheetData>
  <sheetProtection/>
  <mergeCells count="152">
    <mergeCell ref="C96:C97"/>
    <mergeCell ref="B94:B95"/>
    <mergeCell ref="B96:B97"/>
    <mergeCell ref="C79:C80"/>
    <mergeCell ref="B79:B80"/>
    <mergeCell ref="C90:C91"/>
    <mergeCell ref="B90:B91"/>
    <mergeCell ref="C92:C93"/>
    <mergeCell ref="B92:B93"/>
    <mergeCell ref="B65:B66"/>
    <mergeCell ref="C88:C89"/>
    <mergeCell ref="B88:B89"/>
    <mergeCell ref="C27:C28"/>
    <mergeCell ref="C107:C108"/>
    <mergeCell ref="B107:B108"/>
    <mergeCell ref="C57:C58"/>
    <mergeCell ref="C59:C60"/>
    <mergeCell ref="C61:C62"/>
    <mergeCell ref="C94:C95"/>
    <mergeCell ref="C141:C142"/>
    <mergeCell ref="B141:B142"/>
    <mergeCell ref="C135:C136"/>
    <mergeCell ref="B135:B136"/>
    <mergeCell ref="C137:C138"/>
    <mergeCell ref="B137:B138"/>
    <mergeCell ref="C133:C134"/>
    <mergeCell ref="B133:B134"/>
    <mergeCell ref="B15:B16"/>
    <mergeCell ref="C15:C16"/>
    <mergeCell ref="B116:B117"/>
    <mergeCell ref="C116:C117"/>
    <mergeCell ref="B25:B26"/>
    <mergeCell ref="B27:B28"/>
    <mergeCell ref="C25:C26"/>
    <mergeCell ref="C65:C66"/>
    <mergeCell ref="B55:B56"/>
    <mergeCell ref="C139:C140"/>
    <mergeCell ref="B139:B140"/>
    <mergeCell ref="C129:C130"/>
    <mergeCell ref="B129:B130"/>
    <mergeCell ref="C131:C132"/>
    <mergeCell ref="C126:C127"/>
    <mergeCell ref="B105:B106"/>
    <mergeCell ref="C105:C106"/>
    <mergeCell ref="B131:B132"/>
    <mergeCell ref="B119:B120"/>
    <mergeCell ref="C119:C120"/>
    <mergeCell ref="B121:B122"/>
    <mergeCell ref="B124:B125"/>
    <mergeCell ref="C114:C115"/>
    <mergeCell ref="C121:C122"/>
    <mergeCell ref="B114:B115"/>
    <mergeCell ref="BH148:BI148"/>
    <mergeCell ref="A7:A148"/>
    <mergeCell ref="C69:C70"/>
    <mergeCell ref="B47:B48"/>
    <mergeCell ref="C47:C48"/>
    <mergeCell ref="B29:B30"/>
    <mergeCell ref="B33:B34"/>
    <mergeCell ref="C33:C34"/>
    <mergeCell ref="B73:B74"/>
    <mergeCell ref="B126:B127"/>
    <mergeCell ref="C23:C24"/>
    <mergeCell ref="B21:B22"/>
    <mergeCell ref="B69:B70"/>
    <mergeCell ref="B23:B24"/>
    <mergeCell ref="C35:C36"/>
    <mergeCell ref="B37:B38"/>
    <mergeCell ref="C37:C38"/>
    <mergeCell ref="B45:B46"/>
    <mergeCell ref="C55:C56"/>
    <mergeCell ref="C63:C64"/>
    <mergeCell ref="B84:B85"/>
    <mergeCell ref="B86:B87"/>
    <mergeCell ref="C86:C87"/>
    <mergeCell ref="C31:C32"/>
    <mergeCell ref="C29:C30"/>
    <mergeCell ref="B35:B36"/>
    <mergeCell ref="C73:C74"/>
    <mergeCell ref="B49:B50"/>
    <mergeCell ref="C84:C85"/>
    <mergeCell ref="C71:C72"/>
    <mergeCell ref="A2:A6"/>
    <mergeCell ref="B2:B6"/>
    <mergeCell ref="C2:C6"/>
    <mergeCell ref="D2:D6"/>
    <mergeCell ref="B51:B52"/>
    <mergeCell ref="B53:B54"/>
    <mergeCell ref="C51:C52"/>
    <mergeCell ref="C53:C54"/>
    <mergeCell ref="B7:B8"/>
    <mergeCell ref="C11:C12"/>
    <mergeCell ref="BI2:BI6"/>
    <mergeCell ref="C19:C20"/>
    <mergeCell ref="X2:AA2"/>
    <mergeCell ref="AC2:AE2"/>
    <mergeCell ref="AP2:AS2"/>
    <mergeCell ref="AU2:AW2"/>
    <mergeCell ref="AY2:BB2"/>
    <mergeCell ref="BC2:BF2"/>
    <mergeCell ref="J2:M2"/>
    <mergeCell ref="AH2:AJ2"/>
    <mergeCell ref="B71:B72"/>
    <mergeCell ref="C45:C46"/>
    <mergeCell ref="C67:C68"/>
    <mergeCell ref="C39:C40"/>
    <mergeCell ref="AL2:AN2"/>
    <mergeCell ref="C49:C50"/>
    <mergeCell ref="B9:B10"/>
    <mergeCell ref="C9:C10"/>
    <mergeCell ref="B31:B32"/>
    <mergeCell ref="B19:B20"/>
    <mergeCell ref="C13:C14"/>
    <mergeCell ref="B39:B40"/>
    <mergeCell ref="BH2:BH6"/>
    <mergeCell ref="E3:BG3"/>
    <mergeCell ref="E5:BG5"/>
    <mergeCell ref="F2:H2"/>
    <mergeCell ref="N2:R2"/>
    <mergeCell ref="T2:V2"/>
    <mergeCell ref="B17:B18"/>
    <mergeCell ref="C21:C22"/>
    <mergeCell ref="C7:C8"/>
    <mergeCell ref="B11:B12"/>
    <mergeCell ref="B103:B104"/>
    <mergeCell ref="C103:C104"/>
    <mergeCell ref="B67:B68"/>
    <mergeCell ref="B82:B83"/>
    <mergeCell ref="C75:C76"/>
    <mergeCell ref="B75:B76"/>
    <mergeCell ref="C82:C83"/>
    <mergeCell ref="B13:B14"/>
    <mergeCell ref="C100:C102"/>
    <mergeCell ref="B100:B102"/>
    <mergeCell ref="B148:C148"/>
    <mergeCell ref="B146:C146"/>
    <mergeCell ref="B147:C147"/>
    <mergeCell ref="B110:B111"/>
    <mergeCell ref="C110:C111"/>
    <mergeCell ref="B112:B113"/>
    <mergeCell ref="C112:C113"/>
    <mergeCell ref="C124:C125"/>
    <mergeCell ref="B41:B42"/>
    <mergeCell ref="C43:C44"/>
    <mergeCell ref="B43:B44"/>
    <mergeCell ref="O4:P4"/>
    <mergeCell ref="O6:P6"/>
    <mergeCell ref="AF2:AG2"/>
    <mergeCell ref="AF4:AG4"/>
    <mergeCell ref="AF6:AG6"/>
    <mergeCell ref="C41:C42"/>
    <mergeCell ref="C17:C18"/>
  </mergeCells>
  <printOptions/>
  <pageMargins left="0.28" right="0.11" top="0.36" bottom="0.41" header="0.28" footer="0.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2">
      <selection activeCell="G6" sqref="G6"/>
    </sheetView>
  </sheetViews>
  <sheetFormatPr defaultColWidth="9.00390625" defaultRowHeight="12.75"/>
  <sheetData>
    <row r="1" spans="1:58" ht="74.25" thickBot="1">
      <c r="A1" s="197" t="s">
        <v>0</v>
      </c>
      <c r="B1" s="197" t="s">
        <v>1</v>
      </c>
      <c r="C1" s="197" t="s">
        <v>2</v>
      </c>
      <c r="D1" s="197" t="s">
        <v>3</v>
      </c>
      <c r="E1" s="12" t="s">
        <v>25</v>
      </c>
      <c r="F1" s="8" t="s">
        <v>5</v>
      </c>
      <c r="G1" s="12" t="s">
        <v>55</v>
      </c>
      <c r="H1" s="8" t="s">
        <v>7</v>
      </c>
      <c r="I1" s="3" t="s">
        <v>56</v>
      </c>
      <c r="J1" s="7" t="s">
        <v>8</v>
      </c>
      <c r="K1" s="13" t="s">
        <v>57</v>
      </c>
      <c r="L1" s="7" t="s">
        <v>9</v>
      </c>
      <c r="M1" s="13" t="s">
        <v>58</v>
      </c>
      <c r="N1" s="7" t="s">
        <v>11</v>
      </c>
      <c r="O1" s="13" t="s">
        <v>59</v>
      </c>
      <c r="P1" s="7" t="s">
        <v>13</v>
      </c>
      <c r="Q1" s="13" t="s">
        <v>60</v>
      </c>
      <c r="R1" s="7" t="s">
        <v>15</v>
      </c>
      <c r="S1" s="12" t="s">
        <v>61</v>
      </c>
      <c r="T1" s="14" t="s">
        <v>17</v>
      </c>
      <c r="U1" s="2" t="s">
        <v>62</v>
      </c>
      <c r="V1" s="7" t="s">
        <v>19</v>
      </c>
      <c r="W1" s="12" t="s">
        <v>63</v>
      </c>
      <c r="X1" s="14" t="s">
        <v>21</v>
      </c>
      <c r="Y1" s="12" t="s">
        <v>64</v>
      </c>
      <c r="Z1" s="8" t="s">
        <v>65</v>
      </c>
      <c r="AA1" s="12" t="s">
        <v>66</v>
      </c>
      <c r="AB1" s="15" t="s">
        <v>24</v>
      </c>
      <c r="AC1" s="13" t="s">
        <v>67</v>
      </c>
      <c r="AD1" s="200" t="s">
        <v>68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198"/>
      <c r="B2" s="198"/>
      <c r="C2" s="198"/>
      <c r="D2" s="198"/>
      <c r="E2" s="203" t="s">
        <v>26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5"/>
      <c r="AD2" s="20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198"/>
      <c r="B3" s="198"/>
      <c r="C3" s="198"/>
      <c r="D3" s="19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198"/>
      <c r="B4" s="198"/>
      <c r="C4" s="198"/>
      <c r="D4" s="19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0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199"/>
      <c r="B5" s="199"/>
      <c r="C5" s="199"/>
      <c r="D5" s="19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0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" thickBot="1">
      <c r="A6" s="2">
        <v>35</v>
      </c>
      <c r="B6" s="2">
        <v>36</v>
      </c>
      <c r="C6" s="2">
        <v>37</v>
      </c>
      <c r="D6" s="2">
        <v>38</v>
      </c>
      <c r="E6" s="2">
        <v>39</v>
      </c>
      <c r="F6" s="2">
        <v>40</v>
      </c>
      <c r="G6" s="2">
        <v>41</v>
      </c>
      <c r="H6" s="3">
        <v>42</v>
      </c>
      <c r="I6" s="3">
        <v>43</v>
      </c>
      <c r="J6" s="3">
        <v>44</v>
      </c>
      <c r="K6" s="3">
        <v>45</v>
      </c>
      <c r="L6" s="3">
        <v>46</v>
      </c>
      <c r="M6" s="3">
        <v>47</v>
      </c>
      <c r="N6" s="3">
        <v>48</v>
      </c>
      <c r="O6" s="3">
        <v>49</v>
      </c>
      <c r="P6" s="3">
        <v>50</v>
      </c>
      <c r="Q6" s="3">
        <v>51</v>
      </c>
      <c r="R6" s="3">
        <v>52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>
        <v>7</v>
      </c>
      <c r="Z6" s="3">
        <v>8</v>
      </c>
      <c r="AA6" s="3">
        <v>9</v>
      </c>
      <c r="AB6" s="3">
        <v>10</v>
      </c>
      <c r="AC6" s="3">
        <v>11</v>
      </c>
      <c r="AD6" s="2">
        <v>12</v>
      </c>
      <c r="AE6" s="2">
        <v>13</v>
      </c>
      <c r="AF6" s="2">
        <v>14</v>
      </c>
      <c r="AG6" s="2">
        <v>15</v>
      </c>
      <c r="AH6" s="3">
        <v>16</v>
      </c>
      <c r="AI6" s="2">
        <v>17</v>
      </c>
      <c r="AJ6" s="2">
        <v>18</v>
      </c>
      <c r="AK6" s="2">
        <v>19</v>
      </c>
      <c r="AL6" s="2">
        <v>20</v>
      </c>
      <c r="AM6" s="2">
        <v>21</v>
      </c>
      <c r="AN6" s="2">
        <v>22</v>
      </c>
      <c r="AO6" s="2">
        <v>23</v>
      </c>
      <c r="AP6" s="2">
        <v>24</v>
      </c>
      <c r="AQ6" s="2">
        <v>25</v>
      </c>
      <c r="AR6" s="2">
        <v>26</v>
      </c>
      <c r="AS6" s="2">
        <v>27</v>
      </c>
      <c r="AT6" s="2">
        <v>28</v>
      </c>
      <c r="AU6" s="2">
        <v>29</v>
      </c>
      <c r="AV6" s="2">
        <v>30</v>
      </c>
      <c r="AW6" s="2">
        <v>31</v>
      </c>
      <c r="AX6" s="2">
        <v>32</v>
      </c>
      <c r="AY6" s="2">
        <v>33</v>
      </c>
      <c r="AZ6" s="2">
        <v>34</v>
      </c>
      <c r="BA6" s="3">
        <v>35</v>
      </c>
      <c r="BB6" s="1"/>
      <c r="BC6" s="1"/>
      <c r="BD6" s="1"/>
      <c r="BE6" s="1"/>
      <c r="BF6" s="1"/>
    </row>
    <row r="7" spans="1:58" ht="13.5" thickBot="1">
      <c r="A7" s="204" t="s">
        <v>27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5"/>
      <c r="BB7" s="1"/>
      <c r="BC7" s="1"/>
      <c r="BD7" s="1"/>
      <c r="BE7" s="1"/>
      <c r="BF7" s="1"/>
    </row>
    <row r="8" spans="1:58" ht="1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18</v>
      </c>
      <c r="P8" s="3">
        <v>19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2">
        <v>30</v>
      </c>
      <c r="AE8" s="2">
        <v>31</v>
      </c>
      <c r="AF8" s="2">
        <v>32</v>
      </c>
      <c r="AG8" s="2">
        <v>33</v>
      </c>
      <c r="AH8" s="3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3">
        <v>53</v>
      </c>
      <c r="BB8" s="1"/>
      <c r="BC8" s="1"/>
      <c r="BD8" s="1"/>
      <c r="BE8" s="1"/>
      <c r="BF8" s="1"/>
    </row>
    <row r="9" spans="1:58" ht="13.5" thickBot="1">
      <c r="A9" s="218" t="s">
        <v>69</v>
      </c>
      <c r="B9" s="214" t="s">
        <v>28</v>
      </c>
      <c r="C9" s="221" t="s">
        <v>29</v>
      </c>
      <c r="D9" s="4" t="s">
        <v>30</v>
      </c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/>
      <c r="AL9" s="4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  <c r="BF9" s="5"/>
    </row>
    <row r="10" spans="1:58" ht="13.5" thickBot="1">
      <c r="A10" s="219"/>
      <c r="B10" s="215"/>
      <c r="C10" s="222"/>
      <c r="D10" s="4" t="s">
        <v>31</v>
      </c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/>
      <c r="AL10" s="4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"/>
      <c r="BF10" s="5"/>
    </row>
    <row r="11" spans="1:58" ht="13.5" thickBot="1">
      <c r="A11" s="219"/>
      <c r="B11" s="212" t="s">
        <v>32</v>
      </c>
      <c r="C11" s="210" t="s">
        <v>33</v>
      </c>
      <c r="D11" s="7" t="s">
        <v>30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8"/>
    </row>
    <row r="12" spans="1:58" ht="13.5" thickBot="1">
      <c r="A12" s="219"/>
      <c r="B12" s="213"/>
      <c r="C12" s="211"/>
      <c r="D12" s="7" t="s">
        <v>31</v>
      </c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8"/>
      <c r="AK12" s="8"/>
      <c r="AL12" s="7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8"/>
    </row>
    <row r="13" spans="1:58" ht="13.5" thickBot="1">
      <c r="A13" s="219"/>
      <c r="B13" s="212" t="s">
        <v>34</v>
      </c>
      <c r="C13" s="210" t="s">
        <v>35</v>
      </c>
      <c r="D13" s="7" t="s">
        <v>30</v>
      </c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7"/>
      <c r="AM13" s="8"/>
      <c r="AN13" s="8"/>
      <c r="AO13" s="8"/>
      <c r="AP13" s="8"/>
      <c r="AQ13" s="8"/>
      <c r="AR13" s="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</row>
    <row r="14" spans="1:58" ht="13.5" thickBot="1">
      <c r="A14" s="219"/>
      <c r="B14" s="213"/>
      <c r="C14" s="211"/>
      <c r="D14" s="7" t="s">
        <v>31</v>
      </c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8"/>
      <c r="AK14" s="8"/>
      <c r="AL14" s="7"/>
      <c r="AM14" s="8"/>
      <c r="AN14" s="8"/>
      <c r="AO14" s="8"/>
      <c r="AP14" s="8"/>
      <c r="AQ14" s="8"/>
      <c r="AR14" s="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8"/>
    </row>
    <row r="15" spans="1:58" ht="13.5" thickBot="1">
      <c r="A15" s="219"/>
      <c r="B15" s="214" t="s">
        <v>36</v>
      </c>
      <c r="C15" s="216" t="s">
        <v>75</v>
      </c>
      <c r="D15" s="4" t="s">
        <v>30</v>
      </c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5"/>
      <c r="AK15" s="5"/>
      <c r="AL15" s="4"/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  <c r="BF15" s="5"/>
    </row>
    <row r="16" spans="1:58" ht="13.5" thickBot="1">
      <c r="A16" s="219"/>
      <c r="B16" s="215"/>
      <c r="C16" s="217"/>
      <c r="D16" s="4" t="s">
        <v>31</v>
      </c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5"/>
      <c r="AK16" s="5"/>
      <c r="AL16" s="4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  <c r="BF16" s="5"/>
    </row>
    <row r="17" spans="1:58" ht="13.5" thickBot="1">
      <c r="A17" s="219"/>
      <c r="B17" s="206" t="s">
        <v>73</v>
      </c>
      <c r="C17" s="208"/>
      <c r="D17" s="7" t="s">
        <v>30</v>
      </c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8"/>
      <c r="AK17" s="8"/>
      <c r="AL17" s="7"/>
      <c r="AM17" s="8"/>
      <c r="AN17" s="8"/>
      <c r="AO17" s="8"/>
      <c r="AP17" s="8"/>
      <c r="AQ17" s="8"/>
      <c r="AR17" s="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8"/>
    </row>
    <row r="18" spans="1:58" ht="13.5" thickBot="1">
      <c r="A18" s="219"/>
      <c r="B18" s="207"/>
      <c r="C18" s="209"/>
      <c r="D18" s="7" t="s">
        <v>31</v>
      </c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8"/>
      <c r="AK18" s="8"/>
      <c r="AL18" s="7"/>
      <c r="AM18" s="8"/>
      <c r="AN18" s="8"/>
      <c r="AO18" s="8"/>
      <c r="AP18" s="8"/>
      <c r="AQ18" s="8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8"/>
    </row>
    <row r="19" spans="1:58" ht="13.5" thickBot="1">
      <c r="A19" s="219"/>
      <c r="B19" s="214" t="s">
        <v>37</v>
      </c>
      <c r="C19" s="10" t="s">
        <v>70</v>
      </c>
      <c r="D19" s="4" t="s">
        <v>30</v>
      </c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5"/>
      <c r="AK19" s="5"/>
      <c r="AL19" s="4"/>
      <c r="AM19" s="5"/>
      <c r="AN19" s="5"/>
      <c r="AO19" s="5"/>
      <c r="AP19" s="5"/>
      <c r="AQ19" s="5"/>
      <c r="AR19" s="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  <c r="BF19" s="5"/>
    </row>
    <row r="20" spans="1:58" ht="13.5" thickBot="1">
      <c r="A20" s="219"/>
      <c r="B20" s="215"/>
      <c r="C20" s="11" t="s">
        <v>71</v>
      </c>
      <c r="D20" s="4" t="s">
        <v>31</v>
      </c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5"/>
      <c r="AK20" s="5"/>
      <c r="AL20" s="4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  <c r="BF20" s="5"/>
    </row>
    <row r="21" spans="1:58" ht="13.5" thickBot="1">
      <c r="A21" s="219"/>
      <c r="B21" s="206" t="s">
        <v>74</v>
      </c>
      <c r="C21" s="208"/>
      <c r="D21" s="7" t="s">
        <v>30</v>
      </c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8"/>
    </row>
    <row r="22" spans="1:58" ht="13.5" thickBot="1">
      <c r="A22" s="219"/>
      <c r="B22" s="207"/>
      <c r="C22" s="209"/>
      <c r="D22" s="7" t="s">
        <v>31</v>
      </c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7"/>
      <c r="AM22" s="8"/>
      <c r="AN22" s="8"/>
      <c r="AO22" s="8"/>
      <c r="AP22" s="8"/>
      <c r="AQ22" s="8"/>
      <c r="AR22" s="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8"/>
    </row>
    <row r="23" spans="1:58" ht="13.5" thickBot="1">
      <c r="A23" s="219"/>
      <c r="B23" s="214" t="s">
        <v>41</v>
      </c>
      <c r="C23" s="216" t="s">
        <v>76</v>
      </c>
      <c r="D23" s="4" t="s">
        <v>30</v>
      </c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4"/>
      <c r="AM23" s="5"/>
      <c r="AN23" s="5"/>
      <c r="AO23" s="5"/>
      <c r="AP23" s="5"/>
      <c r="AQ23" s="5"/>
      <c r="AR23" s="6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4"/>
      <c r="BF23" s="5"/>
    </row>
    <row r="24" spans="1:58" ht="13.5" thickBot="1">
      <c r="A24" s="219"/>
      <c r="B24" s="215"/>
      <c r="C24" s="217"/>
      <c r="D24" s="4" t="s">
        <v>31</v>
      </c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5"/>
      <c r="AK24" s="5"/>
      <c r="AL24" s="4"/>
      <c r="AM24" s="5"/>
      <c r="AN24" s="5"/>
      <c r="AO24" s="5"/>
      <c r="AP24" s="5"/>
      <c r="AQ24" s="5"/>
      <c r="AR24" s="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4"/>
      <c r="BF24" s="5"/>
    </row>
    <row r="25" spans="1:58" ht="13.5" thickBot="1">
      <c r="A25" s="219"/>
      <c r="B25" s="214" t="s">
        <v>38</v>
      </c>
      <c r="C25" s="216" t="s">
        <v>77</v>
      </c>
      <c r="D25" s="4" t="s">
        <v>30</v>
      </c>
      <c r="E25" s="5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4"/>
      <c r="AM25" s="5"/>
      <c r="AN25" s="5"/>
      <c r="AO25" s="5"/>
      <c r="AP25" s="5"/>
      <c r="AQ25" s="5"/>
      <c r="AR25" s="6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/>
      <c r="BF25" s="5"/>
    </row>
    <row r="26" spans="1:58" ht="13.5" thickBot="1">
      <c r="A26" s="219"/>
      <c r="B26" s="215"/>
      <c r="C26" s="217"/>
      <c r="D26" s="4" t="s">
        <v>31</v>
      </c>
      <c r="E26" s="5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4"/>
      <c r="AM26" s="5"/>
      <c r="AN26" s="5"/>
      <c r="AO26" s="5"/>
      <c r="AP26" s="5"/>
      <c r="AQ26" s="5"/>
      <c r="AR26" s="6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4"/>
      <c r="BF26" s="5"/>
    </row>
    <row r="27" spans="1:58" ht="13.5" thickBot="1">
      <c r="A27" s="219"/>
      <c r="B27" s="214" t="s">
        <v>38</v>
      </c>
      <c r="C27" s="216" t="s">
        <v>78</v>
      </c>
      <c r="D27" s="4" t="s">
        <v>30</v>
      </c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5"/>
      <c r="AJ27" s="5"/>
      <c r="AK27" s="5"/>
      <c r="AL27" s="4"/>
      <c r="AM27" s="5"/>
      <c r="AN27" s="5"/>
      <c r="AO27" s="5"/>
      <c r="AP27" s="5"/>
      <c r="AQ27" s="5"/>
      <c r="AR27" s="6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4"/>
      <c r="BF27" s="5"/>
    </row>
    <row r="28" spans="1:58" ht="13.5" thickBot="1">
      <c r="A28" s="219"/>
      <c r="B28" s="215"/>
      <c r="C28" s="217"/>
      <c r="D28" s="4" t="s">
        <v>31</v>
      </c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5"/>
      <c r="AJ28" s="5"/>
      <c r="AK28" s="5"/>
      <c r="AL28" s="4"/>
      <c r="AM28" s="5"/>
      <c r="AN28" s="5"/>
      <c r="AO28" s="5"/>
      <c r="AP28" s="5"/>
      <c r="AQ28" s="5"/>
      <c r="AR28" s="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4"/>
      <c r="BF28" s="5"/>
    </row>
    <row r="29" spans="1:58" ht="13.5" thickBot="1">
      <c r="A29" s="219"/>
      <c r="B29" s="212" t="s">
        <v>39</v>
      </c>
      <c r="C29" s="208"/>
      <c r="D29" s="7" t="s">
        <v>30</v>
      </c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  <c r="AJ29" s="8"/>
      <c r="AK29" s="8"/>
      <c r="AL29" s="7"/>
      <c r="AM29" s="8"/>
      <c r="AN29" s="8"/>
      <c r="AO29" s="8"/>
      <c r="AP29" s="8"/>
      <c r="AQ29" s="8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8"/>
    </row>
    <row r="30" spans="1:58" ht="13.5" thickBot="1">
      <c r="A30" s="219"/>
      <c r="B30" s="213"/>
      <c r="C30" s="209"/>
      <c r="D30" s="7" t="s">
        <v>31</v>
      </c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7"/>
      <c r="AM30" s="8"/>
      <c r="AN30" s="8"/>
      <c r="AO30" s="8"/>
      <c r="AP30" s="8"/>
      <c r="AQ30" s="8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8"/>
    </row>
    <row r="31" spans="1:58" ht="13.5" thickBot="1">
      <c r="A31" s="219"/>
      <c r="B31" s="212" t="s">
        <v>40</v>
      </c>
      <c r="C31" s="208"/>
      <c r="D31" s="7" t="s">
        <v>30</v>
      </c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9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8"/>
    </row>
    <row r="32" spans="1:58" ht="13.5" thickBot="1">
      <c r="A32" s="219"/>
      <c r="B32" s="213"/>
      <c r="C32" s="209"/>
      <c r="D32" s="7" t="s">
        <v>31</v>
      </c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7"/>
      <c r="AM32" s="8"/>
      <c r="AN32" s="8"/>
      <c r="AO32" s="8"/>
      <c r="AP32" s="8"/>
      <c r="AQ32" s="8"/>
      <c r="AR32" s="9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8"/>
    </row>
    <row r="33" spans="1:58" ht="13.5" thickBot="1">
      <c r="A33" s="219"/>
      <c r="B33" s="214" t="s">
        <v>41</v>
      </c>
      <c r="C33" s="216" t="s">
        <v>79</v>
      </c>
      <c r="D33" s="4" t="s">
        <v>30</v>
      </c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5"/>
      <c r="AK33" s="6"/>
      <c r="AL33" s="4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4"/>
      <c r="BF33" s="5"/>
    </row>
    <row r="34" spans="1:58" ht="13.5" thickBot="1">
      <c r="A34" s="219"/>
      <c r="B34" s="215"/>
      <c r="C34" s="217"/>
      <c r="D34" s="4" t="s">
        <v>31</v>
      </c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5"/>
      <c r="AJ34" s="5"/>
      <c r="AK34" s="6"/>
      <c r="AL34" s="4"/>
      <c r="AM34" s="5"/>
      <c r="AN34" s="5"/>
      <c r="AO34" s="5"/>
      <c r="AP34" s="5"/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/>
      <c r="BF34" s="5"/>
    </row>
    <row r="35" spans="1:58" ht="13.5" thickBot="1">
      <c r="A35" s="219"/>
      <c r="B35" s="214" t="s">
        <v>72</v>
      </c>
      <c r="C35" s="216" t="s">
        <v>44</v>
      </c>
      <c r="D35" s="4" t="s">
        <v>30</v>
      </c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5"/>
      <c r="AJ35" s="5"/>
      <c r="AK35" s="6"/>
      <c r="AL35" s="4"/>
      <c r="AM35" s="5"/>
      <c r="AN35" s="5"/>
      <c r="AO35" s="5"/>
      <c r="AP35" s="5"/>
      <c r="AQ35" s="5"/>
      <c r="AR35" s="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5"/>
    </row>
    <row r="36" spans="1:58" ht="13.5" thickBot="1">
      <c r="A36" s="219"/>
      <c r="B36" s="215"/>
      <c r="C36" s="217"/>
      <c r="D36" s="4" t="s">
        <v>31</v>
      </c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5"/>
      <c r="AJ36" s="5"/>
      <c r="AK36" s="6"/>
      <c r="AL36" s="4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"/>
      <c r="BF36" s="5"/>
    </row>
    <row r="37" spans="1:58" ht="13.5" thickBot="1">
      <c r="A37" s="219"/>
      <c r="B37" s="214" t="s">
        <v>45</v>
      </c>
      <c r="C37" s="216"/>
      <c r="D37" s="4" t="s">
        <v>30</v>
      </c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5"/>
      <c r="AJ37" s="5"/>
      <c r="AK37" s="5"/>
      <c r="AL37" s="4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4"/>
      <c r="BF37" s="5"/>
    </row>
    <row r="38" spans="1:58" ht="13.5" thickBot="1">
      <c r="A38" s="219"/>
      <c r="B38" s="215"/>
      <c r="C38" s="217"/>
      <c r="D38" s="4" t="s">
        <v>31</v>
      </c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  <c r="BD38" s="5"/>
      <c r="BE38" s="4"/>
      <c r="BF38" s="5"/>
    </row>
    <row r="39" spans="1:58" ht="13.5" thickBot="1">
      <c r="A39" s="219"/>
      <c r="B39" s="212" t="s">
        <v>46</v>
      </c>
      <c r="C39" s="208"/>
      <c r="D39" s="7" t="s">
        <v>30</v>
      </c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J39" s="8"/>
      <c r="AK39" s="8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8"/>
    </row>
    <row r="40" spans="1:58" ht="13.5" thickBot="1">
      <c r="A40" s="219"/>
      <c r="B40" s="213"/>
      <c r="C40" s="209"/>
      <c r="D40" s="7" t="s">
        <v>31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8"/>
    </row>
    <row r="41" spans="1:58" ht="13.5" thickBot="1">
      <c r="A41" s="219"/>
      <c r="B41" s="212" t="s">
        <v>47</v>
      </c>
      <c r="C41" s="208"/>
      <c r="D41" s="7" t="s">
        <v>30</v>
      </c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  <c r="AJ41" s="8"/>
      <c r="AK41" s="8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8"/>
    </row>
    <row r="42" spans="1:58" ht="13.5" thickBot="1">
      <c r="A42" s="219"/>
      <c r="B42" s="213"/>
      <c r="C42" s="209"/>
      <c r="D42" s="7" t="s">
        <v>31</v>
      </c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  <c r="AJ42" s="8"/>
      <c r="AK42" s="8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8"/>
    </row>
    <row r="43" spans="1:58" ht="13.5" thickBot="1">
      <c r="A43" s="219"/>
      <c r="B43" s="7" t="s">
        <v>48</v>
      </c>
      <c r="C43" s="8"/>
      <c r="D43" s="7" t="s">
        <v>30</v>
      </c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  <c r="AJ43" s="8"/>
      <c r="AK43" s="8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"/>
    </row>
    <row r="44" spans="1:58" ht="13.5" thickBot="1">
      <c r="A44" s="219"/>
      <c r="B44" s="7" t="s">
        <v>49</v>
      </c>
      <c r="C44" s="8"/>
      <c r="D44" s="7" t="s">
        <v>30</v>
      </c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  <c r="AJ44" s="8"/>
      <c r="AK44" s="8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8"/>
    </row>
    <row r="45" spans="1:58" ht="13.5" thickBot="1">
      <c r="A45" s="219"/>
      <c r="B45" s="214" t="s">
        <v>50</v>
      </c>
      <c r="C45" s="216" t="s">
        <v>80</v>
      </c>
      <c r="D45" s="4" t="s">
        <v>30</v>
      </c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5"/>
      <c r="AK45" s="5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"/>
      <c r="BF45" s="5"/>
    </row>
    <row r="46" spans="1:58" ht="13.5" thickBot="1">
      <c r="A46" s="219"/>
      <c r="B46" s="215"/>
      <c r="C46" s="217"/>
      <c r="D46" s="4" t="s">
        <v>31</v>
      </c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5"/>
      <c r="AK46" s="5"/>
      <c r="AL46" s="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4"/>
      <c r="BF46" s="5"/>
    </row>
    <row r="47" spans="1:58" ht="12.75">
      <c r="A47" s="219"/>
      <c r="B47" s="223" t="s">
        <v>51</v>
      </c>
      <c r="C47" s="224"/>
      <c r="D47" s="225"/>
      <c r="E47" s="229"/>
      <c r="F47" s="229"/>
      <c r="G47" s="229"/>
      <c r="H47" s="229"/>
      <c r="I47" s="229"/>
      <c r="J47" s="229"/>
      <c r="K47" s="229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29"/>
      <c r="AI47" s="229"/>
      <c r="AJ47" s="229"/>
      <c r="AK47" s="229"/>
      <c r="AL47" s="231"/>
      <c r="AM47" s="229"/>
      <c r="AN47" s="229"/>
      <c r="AO47" s="229"/>
      <c r="AP47" s="229"/>
      <c r="AQ47" s="229"/>
      <c r="AR47" s="216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31"/>
      <c r="BF47" s="229"/>
    </row>
    <row r="48" spans="1:58" ht="13.5" thickBot="1">
      <c r="A48" s="219"/>
      <c r="B48" s="226" t="s">
        <v>52</v>
      </c>
      <c r="C48" s="227"/>
      <c r="D48" s="228"/>
      <c r="E48" s="230"/>
      <c r="F48" s="230"/>
      <c r="G48" s="230"/>
      <c r="H48" s="230"/>
      <c r="I48" s="230"/>
      <c r="J48" s="230"/>
      <c r="K48" s="230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0"/>
      <c r="AI48" s="230"/>
      <c r="AJ48" s="230"/>
      <c r="AK48" s="230"/>
      <c r="AL48" s="232"/>
      <c r="AM48" s="230"/>
      <c r="AN48" s="230"/>
      <c r="AO48" s="230"/>
      <c r="AP48" s="230"/>
      <c r="AQ48" s="230"/>
      <c r="AR48" s="217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2"/>
      <c r="BF48" s="230"/>
    </row>
    <row r="49" spans="1:58" ht="13.5" thickBot="1">
      <c r="A49" s="219"/>
      <c r="B49" s="233" t="s">
        <v>53</v>
      </c>
      <c r="C49" s="234"/>
      <c r="D49" s="235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5"/>
      <c r="AK49" s="5"/>
      <c r="AL49" s="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  <c r="BF49" s="5"/>
    </row>
    <row r="50" spans="1:58" ht="13.5" thickBot="1">
      <c r="A50" s="220"/>
      <c r="B50" s="233" t="s">
        <v>54</v>
      </c>
      <c r="C50" s="234"/>
      <c r="D50" s="23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5"/>
      <c r="AK50" s="5"/>
      <c r="AL50" s="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4"/>
      <c r="BF50" s="5"/>
    </row>
  </sheetData>
  <sheetProtection/>
  <mergeCells count="101"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  <mergeCell ref="AY47:AY48"/>
    <mergeCell ref="AZ47:AZ48"/>
    <mergeCell ref="AS47:AS48"/>
    <mergeCell ref="AT47:AT48"/>
    <mergeCell ref="AU47:AU48"/>
    <mergeCell ref="AV47:AV48"/>
    <mergeCell ref="AO47:AO48"/>
    <mergeCell ref="AP47:AP48"/>
    <mergeCell ref="AQ47:AQ48"/>
    <mergeCell ref="AR47:AR48"/>
    <mergeCell ref="AK47:AK48"/>
    <mergeCell ref="AL47:AL48"/>
    <mergeCell ref="AM47:AM48"/>
    <mergeCell ref="AN47:AN48"/>
    <mergeCell ref="AG47:AG48"/>
    <mergeCell ref="AH47:AH48"/>
    <mergeCell ref="AI47:AI48"/>
    <mergeCell ref="AJ47:AJ48"/>
    <mergeCell ref="AC47:AC48"/>
    <mergeCell ref="AD47:AD48"/>
    <mergeCell ref="AE47:AE48"/>
    <mergeCell ref="AF47:AF48"/>
    <mergeCell ref="Y47:Y48"/>
    <mergeCell ref="Z47:Z48"/>
    <mergeCell ref="AA47:AA48"/>
    <mergeCell ref="AB47:AB48"/>
    <mergeCell ref="U47:U48"/>
    <mergeCell ref="V47:V48"/>
    <mergeCell ref="W47:W48"/>
    <mergeCell ref="X47:X48"/>
    <mergeCell ref="Q47:Q48"/>
    <mergeCell ref="R47:R48"/>
    <mergeCell ref="S47:S48"/>
    <mergeCell ref="T47:T48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B45:B46"/>
    <mergeCell ref="C45:C46"/>
    <mergeCell ref="B47:D47"/>
    <mergeCell ref="B48:D48"/>
    <mergeCell ref="B39:B40"/>
    <mergeCell ref="C39:C40"/>
    <mergeCell ref="B41:B42"/>
    <mergeCell ref="C41:C42"/>
    <mergeCell ref="B35:B36"/>
    <mergeCell ref="C35:C36"/>
    <mergeCell ref="B37:B38"/>
    <mergeCell ref="C37:C38"/>
    <mergeCell ref="B31:B32"/>
    <mergeCell ref="C31:C32"/>
    <mergeCell ref="B33:B34"/>
    <mergeCell ref="C33:C34"/>
    <mergeCell ref="B29:B30"/>
    <mergeCell ref="C29:C30"/>
    <mergeCell ref="B23:B24"/>
    <mergeCell ref="C23:C24"/>
    <mergeCell ref="B25:B26"/>
    <mergeCell ref="C25:C2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17:B18"/>
    <mergeCell ref="C17:C18"/>
    <mergeCell ref="C11:C12"/>
    <mergeCell ref="B13:B14"/>
    <mergeCell ref="C13:C14"/>
    <mergeCell ref="B15:B16"/>
    <mergeCell ref="C15:C16"/>
    <mergeCell ref="A1:A5"/>
    <mergeCell ref="B1:B5"/>
    <mergeCell ref="C1:C5"/>
    <mergeCell ref="D1:D5"/>
    <mergeCell ref="AD1:AD5"/>
    <mergeCell ref="E2:A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Елена</cp:lastModifiedBy>
  <cp:lastPrinted>2014-04-22T08:54:26Z</cp:lastPrinted>
  <dcterms:created xsi:type="dcterms:W3CDTF">2011-01-28T09:41:23Z</dcterms:created>
  <dcterms:modified xsi:type="dcterms:W3CDTF">2017-05-13T15:56:45Z</dcterms:modified>
  <cp:category/>
  <cp:version/>
  <cp:contentType/>
  <cp:contentStatus/>
</cp:coreProperties>
</file>