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7590" windowHeight="7830" activeTab="2"/>
  </bookViews>
  <sheets>
    <sheet name="Титул" sheetId="1" r:id="rId1"/>
    <sheet name="График" sheetId="2" r:id="rId2"/>
    <sheet name="План" sheetId="3" r:id="rId3"/>
    <sheet name="Компетенции" sheetId="4" r:id="rId4"/>
  </sheets>
  <definedNames/>
  <calcPr fullCalcOnLoad="1" refMode="R1C1"/>
</workbook>
</file>

<file path=xl/sharedStrings.xml><?xml version="1.0" encoding="utf-8"?>
<sst xmlns="http://schemas.openxmlformats.org/spreadsheetml/2006/main" count="1717" uniqueCount="482">
  <si>
    <t>3. ПЛАН УЧЕБНОГО ПРОЦЕССА</t>
  </si>
  <si>
    <t>Индекс</t>
  </si>
  <si>
    <t>в т.ч.</t>
  </si>
  <si>
    <t>I курс</t>
  </si>
  <si>
    <t>II курс</t>
  </si>
  <si>
    <t>III курс</t>
  </si>
  <si>
    <t>IV курс</t>
  </si>
  <si>
    <t>Иностранный язык</t>
  </si>
  <si>
    <t>История</t>
  </si>
  <si>
    <t>Химия</t>
  </si>
  <si>
    <t>Физическая культура</t>
  </si>
  <si>
    <t>Основы  философии</t>
  </si>
  <si>
    <t>Элементы высшей математики</t>
  </si>
  <si>
    <t>Общепрофессиональные дисциплины</t>
  </si>
  <si>
    <t>Теория вероятностей и математическая статистика</t>
  </si>
  <si>
    <t>Правовое обеспечение профессиональной деятельности</t>
  </si>
  <si>
    <t>Безопасность жизнедеятельности</t>
  </si>
  <si>
    <t>ТО.00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</si>
  <si>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</si>
  <si>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</si>
  <si>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</si>
  <si>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</si>
  <si>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</si>
  <si>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</si>
  <si>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</si>
  <si>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</si>
  <si>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Всего:</t>
  </si>
  <si>
    <t>ЕН.03</t>
  </si>
  <si>
    <t>П.00</t>
  </si>
  <si>
    <t>Профессиональный цикл</t>
  </si>
  <si>
    <t>ОП.00</t>
  </si>
  <si>
    <t>ПМ.02</t>
  </si>
  <si>
    <t>МДК.02.01</t>
  </si>
  <si>
    <t>МДК.02.02</t>
  </si>
  <si>
    <t>ПМ.03</t>
  </si>
  <si>
    <t>МДК.03.01</t>
  </si>
  <si>
    <t>Русский язык и культура речи</t>
  </si>
  <si>
    <t>2 сем. 22 нед</t>
  </si>
  <si>
    <t>РАБОЧИЙ УЧЕБНЫЙ ПЛАН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</si>
  <si>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</si>
  <si>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</si>
  <si>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</si>
  <si>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</si>
  <si>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</si>
  <si>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</si>
  <si>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</si>
  <si>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</si>
  <si>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</si>
  <si>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 xml:space="preserve">Теоретическое обучение </t>
  </si>
  <si>
    <t xml:space="preserve">Общеобразовательные дисциплины </t>
  </si>
  <si>
    <t>ОГСЭ.05</t>
  </si>
  <si>
    <t>ОП.10</t>
  </si>
  <si>
    <t>ОП.11</t>
  </si>
  <si>
    <t>ПМ.00</t>
  </si>
  <si>
    <t>Профессиональные модули</t>
  </si>
  <si>
    <t>самостоятельная</t>
  </si>
  <si>
    <t>лаб. и практ. зан</t>
  </si>
  <si>
    <t>-,э</t>
  </si>
  <si>
    <t>-,дз</t>
  </si>
  <si>
    <t>дз</t>
  </si>
  <si>
    <t>з,дз,з,дз,з,дз</t>
  </si>
  <si>
    <t>э</t>
  </si>
  <si>
    <t>э (к) - 6</t>
  </si>
  <si>
    <t>Психология общения</t>
  </si>
  <si>
    <t>Учебная практика</t>
  </si>
  <si>
    <t>Учебная нагрузка студента (в часах)</t>
  </si>
  <si>
    <t xml:space="preserve"> 1  сем.     17    нед</t>
  </si>
  <si>
    <t>Общий гуманитарный и социально-экономический цикл</t>
  </si>
  <si>
    <t>Математический и общий естественнонаучный цикл</t>
  </si>
  <si>
    <t>ОП.12</t>
  </si>
  <si>
    <t>Компьютерные сети</t>
  </si>
  <si>
    <t>Основы алгоритмизации и программирования</t>
  </si>
  <si>
    <t>Основы проектирования баз данных</t>
  </si>
  <si>
    <t>Управление проектами</t>
  </si>
  <si>
    <t>УП.02.01</t>
  </si>
  <si>
    <t>УП.03.01</t>
  </si>
  <si>
    <t>Всего</t>
  </si>
  <si>
    <t xml:space="preserve">дисциплин и МДК
</t>
  </si>
  <si>
    <t>учебной практики</t>
  </si>
  <si>
    <t>Экзаменов ( в т.ч. экзамен квалификационный)</t>
  </si>
  <si>
    <t>0/8/0</t>
  </si>
  <si>
    <t>Экономика отрасли</t>
  </si>
  <si>
    <t xml:space="preserve">Преддипломная практика </t>
  </si>
  <si>
    <t>4 нед</t>
  </si>
  <si>
    <t>Государственная итоговая аттестация</t>
  </si>
  <si>
    <t>6 нед</t>
  </si>
  <si>
    <t>Иностранный язык в профессиональной деятельности</t>
  </si>
  <si>
    <t>Дискретная математика с элементами математической логики</t>
  </si>
  <si>
    <t>Операционные системы и среды</t>
  </si>
  <si>
    <t>Архитектура аппаратных средств</t>
  </si>
  <si>
    <t>Информационные технологии</t>
  </si>
  <si>
    <t>Стандартизация, сертификация и техническое документоведение</t>
  </si>
  <si>
    <t>Численные методы</t>
  </si>
  <si>
    <t>Менеджмент в профессиональной деятельности</t>
  </si>
  <si>
    <t>Осуществление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</si>
  <si>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</si>
  <si>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</si>
  <si>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Математическое моделирование</t>
  </si>
  <si>
    <t>Ревьюирование программных продуктов</t>
  </si>
  <si>
    <t>Моделирование и анализ программного обеспечения</t>
  </si>
  <si>
    <t>Проектирование и разработка информационных систем</t>
  </si>
  <si>
    <t>МДК.03.02</t>
  </si>
  <si>
    <t>МДК.02.03</t>
  </si>
  <si>
    <t>ПМ.05</t>
  </si>
  <si>
    <t>МДК.05.01</t>
  </si>
  <si>
    <t>МДК.05.02</t>
  </si>
  <si>
    <t>МДК.05.03</t>
  </si>
  <si>
    <t>УП.05.01</t>
  </si>
  <si>
    <t>Производственная практика (по профилю специальности)</t>
  </si>
  <si>
    <t>ПП.05.02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</si>
  <si>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</si>
  <si>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</si>
  <si>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</si>
  <si>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ПМ.06</t>
  </si>
  <si>
    <t>МДК.06.01</t>
  </si>
  <si>
    <t>МДК.06.02</t>
  </si>
  <si>
    <t>МДК.06.03</t>
  </si>
  <si>
    <t>УП.06.01</t>
  </si>
  <si>
    <t>ПП.06.02</t>
  </si>
  <si>
    <t>Сопровождение информационных систем</t>
  </si>
  <si>
    <t>Внедрение информационных систем</t>
  </si>
  <si>
    <t>Инженерно-техническая поддержка сопровождения информационных систем</t>
  </si>
  <si>
    <t>Устройство и функционирование информационной системы</t>
  </si>
  <si>
    <t>МДК.06.04</t>
  </si>
  <si>
    <t>Интеллектуальные системы и технологии</t>
  </si>
  <si>
    <t>ПМ.07</t>
  </si>
  <si>
    <t>УП.07.01</t>
  </si>
  <si>
    <t>ПП.07.02</t>
  </si>
  <si>
    <t>МДК.07.01</t>
  </si>
  <si>
    <t>МДК.07.02</t>
  </si>
  <si>
    <t>Управление и автоматизация баз данных</t>
  </si>
  <si>
    <t>Сертификация информационных систем</t>
  </si>
  <si>
    <t>общая</t>
  </si>
  <si>
    <t>обязательная аудиторная</t>
  </si>
  <si>
    <t>во взаимодействии с преподавателем</t>
  </si>
  <si>
    <t xml:space="preserve"> 3  сем.  16    нед</t>
  </si>
  <si>
    <t xml:space="preserve">4 сем. 23 нед    </t>
  </si>
  <si>
    <t>5 сем. 14 нед</t>
  </si>
  <si>
    <t>6 сем. 14 нед</t>
  </si>
  <si>
    <t xml:space="preserve">7 сем. 10 нед    </t>
  </si>
  <si>
    <t>8 сем.    7    нед</t>
  </si>
  <si>
    <t>Распределение обязательной  нагрузки по курсам и семестрам в часах
(час. в семестр)</t>
  </si>
  <si>
    <t>Документационное обеспечение профессиональной деятельности</t>
  </si>
  <si>
    <t>ОГСЭ.В.06</t>
  </si>
  <si>
    <t>э, дз</t>
  </si>
  <si>
    <t>э (к) -6</t>
  </si>
  <si>
    <r>
      <t xml:space="preserve">
Государственная (итоговая) аттестация
1. Программа базовой подготовки 
</t>
    </r>
    <r>
      <rPr>
        <b/>
        <sz val="8"/>
        <rFont val="Times New Roman"/>
        <family val="1"/>
      </rPr>
      <t>1.1. Выпускная квалификационная работа в форме Дипломного проекта</t>
    </r>
    <r>
      <rPr>
        <sz val="8"/>
        <rFont val="Times New Roman"/>
        <family val="1"/>
      </rPr>
      <t xml:space="preserve">
Выполнение дипломного проекта (работы) с 18 мая 20___г. по 14 июня 20____г. (всего 4 нед.)
Защита дипломного проекта (работы) с 15 июня 20___ г.по 28 июня 20____ г. (всего 2 нед.)
</t>
    </r>
    <r>
      <rPr>
        <b/>
        <sz val="8"/>
        <rFont val="Times New Roman"/>
        <family val="1"/>
      </rPr>
      <t>1.2. Государственный демонстрационный экзамен</t>
    </r>
  </si>
  <si>
    <t xml:space="preserve">Основы безопасности жизнедеятельности </t>
  </si>
  <si>
    <t>Обществознание (вкл. экономику и право)</t>
  </si>
  <si>
    <t>Информатика</t>
  </si>
  <si>
    <t xml:space="preserve">Физика </t>
  </si>
  <si>
    <t>0/11/3</t>
  </si>
  <si>
    <r>
      <rPr>
        <b/>
        <sz val="10"/>
        <rFont val="Times New Roman"/>
        <family val="1"/>
      </rPr>
      <t>Наименование циклов, дисциплин, профессиональных модулей, МДК, практик</t>
    </r>
    <r>
      <rPr>
        <sz val="10"/>
        <rFont val="Times New Roman"/>
        <family val="1"/>
      </rPr>
      <t xml:space="preserve">
</t>
    </r>
  </si>
  <si>
    <r>
      <t xml:space="preserve">
 специальности  </t>
    </r>
    <r>
      <rPr>
        <b/>
        <sz val="10"/>
        <rFont val="Times New Roman"/>
        <family val="1"/>
      </rPr>
      <t>09.02.07</t>
    </r>
    <r>
      <rPr>
        <sz val="10"/>
        <rFont val="Times New Roman"/>
        <family val="1"/>
      </rPr>
      <t xml:space="preserve"> “Информационные системы и программирование”
(базовый уровень) квалификация </t>
    </r>
    <r>
      <rPr>
        <b/>
        <sz val="10"/>
        <rFont val="Times New Roman"/>
        <family val="1"/>
      </rPr>
      <t>Специалист по информационным системам</t>
    </r>
  </si>
  <si>
    <t>э (к) - 8</t>
  </si>
  <si>
    <t>дифф. зачетов (без учета физкультуры)</t>
  </si>
  <si>
    <t>зачетов  (без учета физкультуры)</t>
  </si>
  <si>
    <t xml:space="preserve">производственная  практики </t>
  </si>
  <si>
    <t>преддипломная  практика</t>
  </si>
  <si>
    <t>курсовые работы (проекты)</t>
  </si>
  <si>
    <t>э (к) - 7</t>
  </si>
  <si>
    <t>Э компл.</t>
  </si>
  <si>
    <t>э (к) - 5</t>
  </si>
  <si>
    <t>0/2/1</t>
  </si>
  <si>
    <t>Утверждаю</t>
  </si>
  <si>
    <t>УЧЕБНЫЙ ПЛАН</t>
  </si>
  <si>
    <t>основной профессиональной образовательной программы</t>
  </si>
  <si>
    <t>наименование образовательного учреждения (организации)</t>
  </si>
  <si>
    <t>среднего профессионального образования</t>
  </si>
  <si>
    <t>Информационные системы и программирование</t>
  </si>
  <si>
    <t>код</t>
  </si>
  <si>
    <t>наименование специальности</t>
  </si>
  <si>
    <t>по программе базовой подготовки</t>
  </si>
  <si>
    <t>на базе</t>
  </si>
  <si>
    <t>основного общего образования</t>
  </si>
  <si>
    <t>квалификация:</t>
  </si>
  <si>
    <t>специалист по информационным системам</t>
  </si>
  <si>
    <t>форма обучения</t>
  </si>
  <si>
    <t>Очная</t>
  </si>
  <si>
    <t>Нормативный срок освоения ОПОП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</si>
  <si>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</si>
  <si>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</si>
  <si>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</si>
  <si>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</si>
  <si>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Приказ об утверждении ФГОС</t>
  </si>
  <si>
    <t xml:space="preserve">от </t>
  </si>
  <si>
    <t>09.12.2016</t>
  </si>
  <si>
    <t xml:space="preserve">     № </t>
  </si>
  <si>
    <t>1547</t>
  </si>
  <si>
    <t>Государственное профессиональное образовательное учреждение Тульской области    "Тульский экономический колледж"</t>
  </si>
  <si>
    <t>Директор ГПОУ ТО "ТЭК"</t>
  </si>
  <si>
    <t>____________Макарова Алла Викторовна</t>
  </si>
  <si>
    <t>при реализации программы основного общего образования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</si>
  <si>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</si>
  <si>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</si>
  <si>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</si>
  <si>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</si>
  <si>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</si>
  <si>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</si>
  <si>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</si>
  <si>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</si>
  <si>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</si>
  <si>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</si>
  <si>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</si>
  <si>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</si>
  <si>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</si>
  <si>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</si>
  <si>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</si>
  <si>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</si>
  <si>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</si>
  <si>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</si>
  <si>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</si>
  <si>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</si>
  <si>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</si>
  <si>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</si>
  <si>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</si>
  <si>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</si>
  <si>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</si>
  <si>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</si>
  <si>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</si>
  <si>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</si>
  <si>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</si>
  <si>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</si>
  <si>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</si>
  <si>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</si>
  <si>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</si>
  <si>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</si>
  <si>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</si>
  <si>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</si>
  <si>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</si>
  <si>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</si>
  <si>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</si>
  <si>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</si>
  <si>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</si>
  <si>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</si>
  <si>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</si>
  <si>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</si>
  <si>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</si>
  <si>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</si>
  <si>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</si>
  <si>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</si>
  <si>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</si>
  <si>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</si>
  <si>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</si>
  <si>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</si>
  <si>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</si>
  <si>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</si>
  <si>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</si>
  <si>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</si>
  <si>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</si>
  <si>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</si>
  <si>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</si>
  <si>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</si>
  <si>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</si>
  <si>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</si>
  <si>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</si>
  <si>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</si>
  <si>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</si>
  <si>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</si>
  <si>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</si>
  <si>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</si>
  <si>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</si>
  <si>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</si>
  <si>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</si>
  <si>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</si>
  <si>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</si>
  <si>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</si>
  <si>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</si>
  <si>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</si>
  <si>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</si>
  <si>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</si>
  <si>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</si>
  <si>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</si>
  <si>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</si>
  <si>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</si>
  <si>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</si>
  <si>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</si>
  <si>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</si>
  <si>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</si>
  <si>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</si>
  <si>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</si>
  <si>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</si>
  <si>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</si>
  <si>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</si>
  <si>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</si>
  <si>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</si>
  <si>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</si>
  <si>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</si>
  <si>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</si>
  <si>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</si>
  <si>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</si>
  <si>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</si>
  <si>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::</t>
  </si>
  <si>
    <t>=</t>
  </si>
  <si>
    <t>II</t>
  </si>
  <si>
    <t>III</t>
  </si>
  <si>
    <t>0</t>
  </si>
  <si>
    <t>IV</t>
  </si>
  <si>
    <t>X</t>
  </si>
  <si>
    <t>D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</si>
  <si>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</si>
  <si>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</si>
  <si>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</si>
  <si>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</si>
  <si>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</si>
  <si>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</si>
  <si>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</si>
  <si>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</si>
  <si>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</si>
  <si>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</si>
  <si>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</si>
  <si>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</si>
  <si>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</si>
  <si>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</si>
  <si>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</si>
  <si>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</si>
  <si>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</si>
  <si>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</si>
  <si>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</si>
  <si>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</si>
  <si>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</si>
  <si>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</si>
  <si>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</si>
  <si>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</si>
  <si>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</si>
  <si>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>1404</t>
  </si>
  <si>
    <t xml:space="preserve">16 </t>
  </si>
  <si>
    <t xml:space="preserve">23 </t>
  </si>
  <si>
    <t xml:space="preserve">2 </t>
  </si>
  <si>
    <t xml:space="preserve">1 </t>
  </si>
  <si>
    <t xml:space="preserve">11 </t>
  </si>
  <si>
    <t xml:space="preserve">52 </t>
  </si>
  <si>
    <t xml:space="preserve">28 </t>
  </si>
  <si>
    <t xml:space="preserve">14 </t>
  </si>
  <si>
    <t xml:space="preserve">6 </t>
  </si>
  <si>
    <t xml:space="preserve">4 </t>
  </si>
  <si>
    <t xml:space="preserve">10 </t>
  </si>
  <si>
    <t xml:space="preserve">17 </t>
  </si>
  <si>
    <t xml:space="preserve">7 </t>
  </si>
  <si>
    <t>1/2</t>
  </si>
  <si>
    <t>2 1/2</t>
  </si>
  <si>
    <t>3 1/2</t>
  </si>
  <si>
    <t xml:space="preserve">3 </t>
  </si>
  <si>
    <t xml:space="preserve">43 </t>
  </si>
  <si>
    <t xml:space="preserve">123 </t>
  </si>
  <si>
    <t xml:space="preserve">12 </t>
  </si>
  <si>
    <t xml:space="preserve">13 </t>
  </si>
  <si>
    <t xml:space="preserve">34 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</si>
  <si>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</si>
  <si>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</si>
  <si>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</si>
  <si>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</si>
  <si>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>Основы философии</t>
  </si>
  <si>
    <t xml:space="preserve">  ОГСЭ.02</t>
  </si>
  <si>
    <t xml:space="preserve">  ОГСЭ.03</t>
  </si>
  <si>
    <t xml:space="preserve">  ОГСЭ.04</t>
  </si>
  <si>
    <t xml:space="preserve">  ОГСЭ.05</t>
  </si>
  <si>
    <t>Русский язык в профессиональной деятельности</t>
  </si>
  <si>
    <t xml:space="preserve">  ЕН.01</t>
  </si>
  <si>
    <t xml:space="preserve">  ЕН.02</t>
  </si>
  <si>
    <t>Дискретная математика</t>
  </si>
  <si>
    <t xml:space="preserve">  ЕН.03</t>
  </si>
  <si>
    <t xml:space="preserve">  ОП.01</t>
  </si>
  <si>
    <t>Операционные системы</t>
  </si>
  <si>
    <t xml:space="preserve">  ОП.02</t>
  </si>
  <si>
    <t>Архитектура компьютерных систем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</si>
  <si>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</si>
  <si>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</si>
  <si>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</si>
  <si>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</si>
  <si>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</si>
  <si>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</si>
  <si>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</si>
  <si>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</si>
  <si>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МДК.01.01</t>
  </si>
  <si>
    <t xml:space="preserve">  МДК.01.02</t>
  </si>
  <si>
    <t xml:space="preserve">  УП.01.01</t>
  </si>
  <si>
    <t xml:space="preserve">  ПП.01.01</t>
  </si>
  <si>
    <t>Производственная практика</t>
  </si>
  <si>
    <t xml:space="preserve">  МДК.02.01</t>
  </si>
  <si>
    <t xml:space="preserve">  УП.02.01</t>
  </si>
  <si>
    <t xml:space="preserve">  ПП.02.01</t>
  </si>
  <si>
    <t xml:space="preserve">  МДК.03.01</t>
  </si>
  <si>
    <t xml:space="preserve">  МДК.03.02</t>
  </si>
  <si>
    <t xml:space="preserve">  МДК.03.03</t>
  </si>
  <si>
    <t xml:space="preserve">  УП.03.01</t>
  </si>
  <si>
    <t xml:space="preserve">  ПП.03.01</t>
  </si>
  <si>
    <t xml:space="preserve">  МДК.04.01</t>
  </si>
  <si>
    <t xml:space="preserve">  УП.04.01</t>
  </si>
  <si>
    <t xml:space="preserve">  ПП.04.01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</si>
  <si>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</si>
  <si>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</si>
  <si>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ОГСЭ.07</t>
  </si>
  <si>
    <t>ОК 3</t>
  </si>
  <si>
    <t>Принимать решения в стандартных и нестандартных ситуациях и нести за них ответственность.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</si>
  <si>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</si>
  <si>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</si>
  <si>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</si>
  <si>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в профессиональной деятельности.</t>
  </si>
  <si>
    <t>ОК 6</t>
  </si>
  <si>
    <t>Работать в коллективе и в команде, эффективно общаться с коллегами, руководством, потребителями.</t>
  </si>
  <si>
    <t>ОК 7</t>
  </si>
  <si>
    <t>Брать на себя ответственность за работу членов команды (подчиненных), за результат выполнения заданий.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</si>
  <si>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</si>
  <si>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</si>
  <si>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</si>
  <si>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Ориентироваться в условиях частой смены технологий в профессиональной деятельности.</t>
  </si>
  <si>
    <t>ПК 1.1</t>
  </si>
  <si>
    <t>Выполнять разработку спецификаций отдельных компонент.</t>
  </si>
  <si>
    <t>ПК 1.2</t>
  </si>
  <si>
    <t>Осуществлять разработку кода программного продукта на основе готовых спецификаций на уровне модуля.</t>
  </si>
  <si>
    <t>ПК 1.3</t>
  </si>
  <si>
    <t>Выполнять отладку программных модулей с использованием специализированных программных средств.</t>
  </si>
  <si>
    <t>ПК 1.4</t>
  </si>
  <si>
    <t>Выполнять тестирование программных модулей.</t>
  </si>
  <si>
    <t>ПК 1.5</t>
  </si>
  <si>
    <t>Осуществлять оптимизацию программного кода модуля.</t>
  </si>
  <si>
    <t>ПК 1.6</t>
  </si>
  <si>
    <t>Разрабатывать компоненты проектной и технической документации с использованием графических языков спецификаций.</t>
  </si>
  <si>
    <t>ПК 2.1</t>
  </si>
  <si>
    <t>Разрабатывать объекты базы данных.</t>
  </si>
  <si>
    <t>ПК 2.2</t>
  </si>
  <si>
    <t>Реализовывать базу данных в конкретной системе управления базами данных (СУБД).</t>
  </si>
  <si>
    <t>ПК 2.3</t>
  </si>
  <si>
    <t>Решать вопросы администрирования базы данных.</t>
  </si>
  <si>
    <t>ПК 2.4</t>
  </si>
  <si>
    <t>Реализовывать методы и технологии защиты информации в базах данных.</t>
  </si>
  <si>
    <t>ПК 3.1</t>
  </si>
  <si>
    <t>Анализировать проектную и техническую документацию на уровне взаимодействия компонент программного обеспечения.</t>
  </si>
  <si>
    <t>ПК 3.2</t>
  </si>
  <si>
    <t>Выполнять интеграцию модулей в программную систему.</t>
  </si>
  <si>
    <t>ПК 3.3</t>
  </si>
  <si>
    <t>Выполнять отладку программного продукта с использованием специализированных программных средств.</t>
  </si>
  <si>
    <t>ПК 3.4</t>
  </si>
  <si>
    <t>Осуществлять разработку тестовых наборов и тестовых сценариев.</t>
  </si>
  <si>
    <t>ПК 3.5</t>
  </si>
  <si>
    <t>Производить инспектирование компонент программного продукта на предмет соответствия стандартам кодирования.</t>
  </si>
  <si>
    <t>ПК 3.6</t>
  </si>
  <si>
    <t>Разрабатывать технологическую документацию.</t>
  </si>
  <si>
    <t>Соадминистрирование баз данных и серверов</t>
  </si>
  <si>
    <t>0/8/6</t>
  </si>
  <si>
    <t>-,дз,-,дз,-,дз</t>
  </si>
  <si>
    <t>0/13/9</t>
  </si>
  <si>
    <t>0/21/15</t>
  </si>
  <si>
    <t>ОГСЭ.В.07</t>
  </si>
  <si>
    <t>09.02.07</t>
  </si>
  <si>
    <t>Вариатив</t>
  </si>
  <si>
    <t>консультации</t>
  </si>
  <si>
    <t>ИТОГО:</t>
  </si>
  <si>
    <t>ОУД.01</t>
  </si>
  <si>
    <t>Русский язык</t>
  </si>
  <si>
    <t>ОУД.02</t>
  </si>
  <si>
    <t>Литература</t>
  </si>
  <si>
    <t>ОУД.03</t>
  </si>
  <si>
    <t>ОУД.04</t>
  </si>
  <si>
    <t>Математика</t>
  </si>
  <si>
    <t>ОУД.05</t>
  </si>
  <si>
    <t>ОУД.06</t>
  </si>
  <si>
    <t>ОУД.07</t>
  </si>
  <si>
    <t>ОУД.08</t>
  </si>
  <si>
    <t>Астрономия</t>
  </si>
  <si>
    <t>ОУД</t>
  </si>
  <si>
    <t>Общие дисциплины</t>
  </si>
  <si>
    <t>0/4/3</t>
  </si>
  <si>
    <t>О.00</t>
  </si>
  <si>
    <t>Дисциплины по выбору</t>
  </si>
  <si>
    <t>0/3/1</t>
  </si>
  <si>
    <t>ОУД.09</t>
  </si>
  <si>
    <t>ОУД.10</t>
  </si>
  <si>
    <t>ОУД.11</t>
  </si>
  <si>
    <t>ОУД.12</t>
  </si>
  <si>
    <t>Дополнительные дисциплины</t>
  </si>
  <si>
    <t>0/1/0</t>
  </si>
  <si>
    <t>ОУД.13</t>
  </si>
  <si>
    <t>ОП.В.13</t>
  </si>
  <si>
    <t>Основы предпринимательства</t>
  </si>
  <si>
    <t>0/37/20</t>
  </si>
  <si>
    <t>Основы финансовой грамотности</t>
  </si>
  <si>
    <t>приказ №              от 28.08.2019 г.</t>
  </si>
  <si>
    <t>Индивидуальный проект</t>
  </si>
  <si>
    <t>курсовых       работ      (проектов)</t>
  </si>
  <si>
    <t>Формы промежуточной          аттестации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</si>
</sst>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##,###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8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8" fillId="0" borderId="0" xfId="53">
      <alignment/>
      <protection/>
    </xf>
    <xf numFmtId="0" fontId="18" fillId="32" borderId="0" xfId="53" applyFont="1" applyFill="1" applyBorder="1" applyAlignment="1" applyProtection="1">
      <alignment horizontal="center" vertical="center"/>
      <protection locked="0"/>
    </xf>
    <xf numFmtId="0" fontId="18" fillId="32" borderId="0" xfId="53" applyFont="1" applyFill="1" applyBorder="1" applyAlignment="1" applyProtection="1">
      <alignment horizontal="left" vertical="center"/>
      <protection locked="0"/>
    </xf>
    <xf numFmtId="0" fontId="22" fillId="32" borderId="0" xfId="53" applyFont="1" applyFill="1" applyBorder="1" applyAlignment="1" applyProtection="1">
      <alignment horizontal="left" vertical="center"/>
      <protection locked="0"/>
    </xf>
    <xf numFmtId="0" fontId="22" fillId="32" borderId="0" xfId="53" applyFont="1" applyFill="1" applyBorder="1" applyAlignment="1" applyProtection="1">
      <alignment horizontal="left" vertical="top"/>
      <protection locked="0"/>
    </xf>
    <xf numFmtId="0" fontId="18" fillId="0" borderId="0" xfId="53" applyFont="1" applyAlignment="1" applyProtection="1">
      <alignment horizontal="center" vertical="center"/>
      <protection locked="0"/>
    </xf>
    <xf numFmtId="0" fontId="27" fillId="0" borderId="0" xfId="53" applyFont="1">
      <alignment/>
      <protection/>
    </xf>
    <xf numFmtId="0" fontId="27" fillId="0" borderId="19" xfId="53" applyNumberFormat="1" applyFont="1" applyBorder="1" applyAlignment="1" applyProtection="1">
      <alignment horizontal="center" vertical="center"/>
      <protection locked="0"/>
    </xf>
    <xf numFmtId="0" fontId="27" fillId="0" borderId="19" xfId="53" applyNumberFormat="1" applyFont="1" applyBorder="1" applyAlignment="1" applyProtection="1">
      <alignment horizontal="center" vertical="center" textRotation="90"/>
      <protection locked="0"/>
    </xf>
    <xf numFmtId="0" fontId="27" fillId="0" borderId="19" xfId="53" applyNumberFormat="1" applyFont="1" applyBorder="1" applyAlignment="1" applyProtection="1">
      <alignment horizontal="left" vertical="center" textRotation="90"/>
      <protection locked="0"/>
    </xf>
    <xf numFmtId="0" fontId="27" fillId="32" borderId="19" xfId="53" applyNumberFormat="1" applyFont="1" applyFill="1" applyBorder="1" applyAlignment="1" applyProtection="1">
      <alignment horizontal="center" vertical="center"/>
      <protection locked="0"/>
    </xf>
    <xf numFmtId="0" fontId="27" fillId="32" borderId="19" xfId="53" applyNumberFormat="1" applyFont="1" applyFill="1" applyBorder="1" applyAlignment="1" applyProtection="1">
      <alignment horizontal="left" vertical="center"/>
      <protection locked="0"/>
    </xf>
    <xf numFmtId="0" fontId="27" fillId="0" borderId="0" xfId="53" applyFont="1" applyAlignment="1" applyProtection="1">
      <alignment horizontal="center" vertical="center"/>
      <protection locked="0"/>
    </xf>
    <xf numFmtId="0" fontId="27" fillId="33" borderId="19" xfId="53" applyNumberFormat="1" applyFont="1" applyFill="1" applyBorder="1" applyAlignment="1" applyProtection="1">
      <alignment horizontal="center" vertical="center"/>
      <protection locked="0"/>
    </xf>
    <xf numFmtId="0" fontId="27" fillId="0" borderId="0" xfId="53" applyFont="1" applyAlignment="1" applyProtection="1">
      <alignment horizontal="left" vertical="center"/>
      <protection locked="0"/>
    </xf>
    <xf numFmtId="0" fontId="27" fillId="0" borderId="0" xfId="53" applyFont="1" applyAlignment="1" applyProtection="1">
      <alignment horizontal="left" vertical="top" wrapText="1"/>
      <protection locked="0"/>
    </xf>
    <xf numFmtId="0" fontId="26" fillId="0" borderId="19" xfId="53" applyNumberFormat="1" applyFont="1" applyBorder="1" applyAlignment="1" applyProtection="1">
      <alignment horizontal="center" vertical="center"/>
      <protection locked="0"/>
    </xf>
    <xf numFmtId="0" fontId="29" fillId="32" borderId="19" xfId="52" applyFont="1" applyFill="1" applyBorder="1" applyAlignment="1" applyProtection="1">
      <alignment horizontal="center" vertical="center"/>
      <protection locked="0"/>
    </xf>
    <xf numFmtId="0" fontId="28" fillId="34" borderId="20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20" xfId="52" applyNumberFormat="1" applyFont="1" applyBorder="1" applyAlignment="1" applyProtection="1">
      <alignment horizontal="left" vertical="center"/>
      <protection locked="0"/>
    </xf>
    <xf numFmtId="178" fontId="28" fillId="0" borderId="20" xfId="52" applyNumberFormat="1" applyFont="1" applyBorder="1" applyAlignment="1" applyProtection="1">
      <alignment horizontal="left" vertical="center"/>
      <protection locked="0"/>
    </xf>
    <xf numFmtId="0" fontId="28" fillId="0" borderId="0" xfId="52" applyFont="1" applyAlignment="1">
      <alignment horizontal="left" vertical="center"/>
      <protection/>
    </xf>
    <xf numFmtId="0" fontId="28" fillId="33" borderId="19" xfId="52" applyNumberFormat="1" applyFont="1" applyFill="1" applyBorder="1" applyAlignment="1">
      <alignment horizontal="left" vertical="center"/>
      <protection/>
    </xf>
    <xf numFmtId="0" fontId="28" fillId="0" borderId="19" xfId="52" applyNumberFormat="1" applyFont="1" applyBorder="1" applyAlignment="1">
      <alignment horizontal="left" vertical="center"/>
      <protection/>
    </xf>
    <xf numFmtId="178" fontId="28" fillId="0" borderId="19" xfId="52" applyNumberFormat="1" applyFont="1" applyBorder="1" applyAlignment="1">
      <alignment horizontal="left" vertical="center"/>
      <protection/>
    </xf>
    <xf numFmtId="0" fontId="28" fillId="0" borderId="19" xfId="52" applyNumberFormat="1" applyFont="1" applyBorder="1" applyAlignment="1">
      <alignment horizontal="left" vertical="center" wrapText="1"/>
      <protection/>
    </xf>
    <xf numFmtId="0" fontId="28" fillId="34" borderId="19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19" xfId="52" applyNumberFormat="1" applyFont="1" applyBorder="1" applyAlignment="1" applyProtection="1">
      <alignment horizontal="left" vertical="center"/>
      <protection locked="0"/>
    </xf>
    <xf numFmtId="178" fontId="28" fillId="0" borderId="19" xfId="52" applyNumberFormat="1" applyFont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7" fillId="0" borderId="25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7" fillId="0" borderId="27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19" fillId="0" borderId="0" xfId="53" applyFont="1" applyAlignment="1" applyProtection="1">
      <alignment horizontal="center" vertical="center"/>
      <protection locked="0"/>
    </xf>
    <xf numFmtId="0" fontId="20" fillId="0" borderId="0" xfId="53" applyFont="1" applyAlignment="1" applyProtection="1">
      <alignment horizontal="center"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2" fillId="0" borderId="0" xfId="53" applyFont="1" applyAlignment="1" applyProtection="1">
      <alignment horizontal="center" vertical="top"/>
      <protection locked="0"/>
    </xf>
    <xf numFmtId="0" fontId="20" fillId="0" borderId="0" xfId="53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32" borderId="18" xfId="53" applyNumberFormat="1" applyFont="1" applyFill="1" applyBorder="1" applyAlignment="1" applyProtection="1">
      <alignment horizontal="center" wrapText="1"/>
      <protection locked="0"/>
    </xf>
    <xf numFmtId="0" fontId="24" fillId="0" borderId="0" xfId="53" applyFont="1" applyAlignment="1" applyProtection="1">
      <alignment horizontal="center" vertical="top"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49" fontId="20" fillId="32" borderId="18" xfId="53" applyNumberFormat="1" applyFont="1" applyFill="1" applyBorder="1" applyAlignment="1" applyProtection="1">
      <alignment horizontal="left" vertical="center"/>
      <protection locked="0"/>
    </xf>
    <xf numFmtId="0" fontId="20" fillId="32" borderId="18" xfId="53" applyNumberFormat="1" applyFont="1" applyFill="1" applyBorder="1" applyAlignment="1" applyProtection="1">
      <alignment horizontal="left" vertical="center"/>
      <protection locked="0"/>
    </xf>
    <xf numFmtId="0" fontId="24" fillId="32" borderId="0" xfId="53" applyFont="1" applyFill="1" applyBorder="1" applyAlignment="1" applyProtection="1">
      <alignment horizontal="left" vertical="top"/>
      <protection locked="0"/>
    </xf>
    <xf numFmtId="0" fontId="22" fillId="32" borderId="0" xfId="53" applyFont="1" applyFill="1" applyBorder="1" applyAlignment="1" applyProtection="1">
      <alignment horizontal="left" vertical="center"/>
      <protection locked="0"/>
    </xf>
    <xf numFmtId="0" fontId="22" fillId="32" borderId="0" xfId="53" applyFont="1" applyFill="1" applyBorder="1" applyAlignment="1" applyProtection="1">
      <alignment horizontal="left" vertical="top"/>
      <protection locked="0"/>
    </xf>
    <xf numFmtId="0" fontId="20" fillId="32" borderId="18" xfId="53" applyNumberFormat="1" applyFont="1" applyFill="1" applyBorder="1" applyAlignment="1" applyProtection="1">
      <alignment horizontal="left" vertical="top" wrapText="1"/>
      <protection locked="0"/>
    </xf>
    <xf numFmtId="0" fontId="20" fillId="32" borderId="18" xfId="53" applyNumberFormat="1" applyFont="1" applyFill="1" applyBorder="1" applyAlignment="1" applyProtection="1">
      <alignment horizontal="center" vertical="top"/>
      <protection locked="0"/>
    </xf>
    <xf numFmtId="0" fontId="20" fillId="32" borderId="18" xfId="53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top"/>
      <protection locked="0"/>
    </xf>
    <xf numFmtId="0" fontId="25" fillId="32" borderId="0" xfId="53" applyFont="1" applyFill="1" applyBorder="1" applyAlignment="1" applyProtection="1">
      <alignment horizontal="right" vertical="center"/>
      <protection locked="0"/>
    </xf>
    <xf numFmtId="0" fontId="20" fillId="32" borderId="18" xfId="53" applyNumberFormat="1" applyFont="1" applyFill="1" applyBorder="1" applyAlignment="1" applyProtection="1">
      <alignment horizontal="center" vertical="center"/>
      <protection locked="0"/>
    </xf>
    <xf numFmtId="0" fontId="26" fillId="33" borderId="19" xfId="53" applyNumberFormat="1" applyFont="1" applyFill="1" applyBorder="1" applyAlignment="1" applyProtection="1">
      <alignment horizontal="center" vertical="center"/>
      <protection locked="0"/>
    </xf>
    <xf numFmtId="0" fontId="18" fillId="33" borderId="19" xfId="53" applyNumberFormat="1" applyFont="1" applyFill="1" applyBorder="1" applyAlignment="1" applyProtection="1">
      <alignment horizontal="center" vertical="center"/>
      <protection locked="0"/>
    </xf>
    <xf numFmtId="0" fontId="27" fillId="33" borderId="19" xfId="53" applyNumberFormat="1" applyFont="1" applyFill="1" applyBorder="1" applyAlignment="1" applyProtection="1">
      <alignment horizontal="center" vertical="center"/>
      <protection locked="0"/>
    </xf>
    <xf numFmtId="0" fontId="27" fillId="0" borderId="19" xfId="53" applyNumberFormat="1" applyFont="1" applyBorder="1" applyAlignment="1" applyProtection="1">
      <alignment horizontal="center" vertical="center"/>
      <protection locked="0"/>
    </xf>
    <xf numFmtId="0" fontId="27" fillId="0" borderId="19" xfId="53" applyNumberFormat="1" applyFont="1" applyBorder="1" applyAlignment="1" applyProtection="1">
      <alignment horizontal="center" vertical="center" wrapText="1"/>
      <protection locked="0"/>
    </xf>
    <xf numFmtId="0" fontId="18" fillId="0" borderId="19" xfId="53" applyNumberFormat="1" applyFont="1" applyBorder="1" applyAlignment="1" applyProtection="1">
      <alignment horizontal="center" vertical="center"/>
      <protection locked="0"/>
    </xf>
    <xf numFmtId="0" fontId="18" fillId="0" borderId="0" xfId="53">
      <alignment/>
      <protection/>
    </xf>
    <xf numFmtId="0" fontId="26" fillId="0" borderId="0" xfId="53" applyFont="1" applyAlignment="1" applyProtection="1">
      <alignment horizontal="left" vertical="top"/>
      <protection locked="0"/>
    </xf>
    <xf numFmtId="0" fontId="27" fillId="0" borderId="0" xfId="53" applyFont="1">
      <alignment/>
      <protection/>
    </xf>
    <xf numFmtId="0" fontId="27" fillId="0" borderId="0" xfId="53" applyFont="1" applyAlignment="1" applyProtection="1">
      <alignment horizontal="left" vertical="center"/>
      <protection locked="0"/>
    </xf>
    <xf numFmtId="0" fontId="27" fillId="0" borderId="0" xfId="53" applyFont="1" applyAlignment="1" applyProtection="1">
      <alignment horizontal="left" vertical="top" wrapText="1"/>
      <protection locked="0"/>
    </xf>
    <xf numFmtId="0" fontId="27" fillId="0" borderId="0" xfId="53" applyFont="1" applyAlignment="1" applyProtection="1">
      <alignment horizontal="center" vertical="center"/>
      <protection locked="0"/>
    </xf>
    <xf numFmtId="0" fontId="26" fillId="32" borderId="19" xfId="53" applyNumberFormat="1" applyFont="1" applyFill="1" applyBorder="1" applyAlignment="1" applyProtection="1">
      <alignment horizontal="center" vertical="center"/>
      <protection locked="0"/>
    </xf>
    <xf numFmtId="0" fontId="27" fillId="0" borderId="21" xfId="53" applyNumberFormat="1" applyFont="1" applyBorder="1" applyAlignment="1" applyProtection="1">
      <alignment horizontal="center" vertical="center" textRotation="90"/>
      <protection locked="0"/>
    </xf>
    <xf numFmtId="0" fontId="27" fillId="0" borderId="20" xfId="53" applyNumberFormat="1" applyFont="1" applyBorder="1" applyAlignment="1" applyProtection="1">
      <alignment horizontal="center" vertical="center" textRotation="90"/>
      <protection locked="0"/>
    </xf>
    <xf numFmtId="0" fontId="26" fillId="0" borderId="0" xfId="53" applyFont="1" applyAlignment="1" applyProtection="1">
      <alignment horizontal="left" vertical="center"/>
      <protection locked="0"/>
    </xf>
    <xf numFmtId="0" fontId="1" fillId="0" borderId="21" xfId="0" applyNumberFormat="1" applyFont="1" applyFill="1" applyBorder="1" applyAlignment="1">
      <alignment vertical="top"/>
    </xf>
    <xf numFmtId="0" fontId="7" fillId="0" borderId="28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2" fillId="0" borderId="28" xfId="0" applyNumberFormat="1" applyFont="1" applyFill="1" applyBorder="1" applyAlignment="1">
      <alignment vertical="top"/>
    </xf>
    <xf numFmtId="0" fontId="2" fillId="0" borderId="29" xfId="0" applyNumberFormat="1" applyFont="1" applyFill="1" applyBorder="1" applyAlignment="1">
      <alignment vertical="top"/>
    </xf>
    <xf numFmtId="0" fontId="1" fillId="0" borderId="30" xfId="0" applyNumberFormat="1" applyFont="1" applyFill="1" applyBorder="1" applyAlignment="1">
      <alignment vertical="top"/>
    </xf>
    <xf numFmtId="0" fontId="1" fillId="0" borderId="31" xfId="0" applyNumberFormat="1" applyFont="1" applyFill="1" applyBorder="1" applyAlignment="1">
      <alignment vertical="top"/>
    </xf>
    <xf numFmtId="0" fontId="1" fillId="0" borderId="32" xfId="0" applyNumberFormat="1" applyFont="1" applyFill="1" applyBorder="1" applyAlignment="1">
      <alignment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0" fontId="5" fillId="0" borderId="3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top"/>
    </xf>
    <xf numFmtId="0" fontId="2" fillId="0" borderId="3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vertical="top"/>
    </xf>
    <xf numFmtId="0" fontId="11" fillId="0" borderId="19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2" fillId="0" borderId="27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vertical="top"/>
    </xf>
    <xf numFmtId="0" fontId="1" fillId="0" borderId="37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20" xfId="0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28" xfId="0" applyFont="1" applyFill="1" applyBorder="1" applyAlignment="1">
      <alignment vertical="top"/>
    </xf>
    <xf numFmtId="0" fontId="1" fillId="0" borderId="25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0" fillId="0" borderId="19" xfId="0" applyFill="1" applyBorder="1" applyAlignment="1">
      <alignment/>
    </xf>
    <xf numFmtId="49" fontId="1" fillId="0" borderId="19" xfId="0" applyNumberFormat="1" applyFont="1" applyFill="1" applyBorder="1" applyAlignment="1">
      <alignment vertical="top"/>
    </xf>
    <xf numFmtId="0" fontId="11" fillId="0" borderId="30" xfId="0" applyFont="1" applyFill="1" applyBorder="1" applyAlignment="1">
      <alignment vertical="top"/>
    </xf>
    <xf numFmtId="0" fontId="11" fillId="0" borderId="31" xfId="0" applyFont="1" applyFill="1" applyBorder="1" applyAlignment="1">
      <alignment vertical="top"/>
    </xf>
    <xf numFmtId="0" fontId="11" fillId="0" borderId="32" xfId="0" applyFont="1" applyFill="1" applyBorder="1" applyAlignment="1">
      <alignment vertical="top"/>
    </xf>
    <xf numFmtId="0" fontId="1" fillId="0" borderId="19" xfId="0" applyNumberFormat="1" applyFont="1" applyFill="1" applyBorder="1" applyAlignment="1">
      <alignment vertical="top"/>
    </xf>
    <xf numFmtId="0" fontId="1" fillId="0" borderId="34" xfId="0" applyFont="1" applyFill="1" applyBorder="1" applyAlignment="1">
      <alignment vertical="top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15" fillId="0" borderId="28" xfId="0" applyFont="1" applyFill="1" applyBorder="1" applyAlignment="1">
      <alignment vertical="top" wrapText="1"/>
    </xf>
    <xf numFmtId="0" fontId="15" fillId="0" borderId="25" xfId="0" applyFont="1" applyFill="1" applyBorder="1" applyAlignment="1">
      <alignment vertical="top" wrapText="1"/>
    </xf>
    <xf numFmtId="0" fontId="15" fillId="0" borderId="29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/>
    </xf>
    <xf numFmtId="49" fontId="1" fillId="0" borderId="21" xfId="0" applyNumberFormat="1" applyFont="1" applyFill="1" applyBorder="1" applyAlignment="1">
      <alignment vertical="top"/>
    </xf>
    <xf numFmtId="0" fontId="1" fillId="0" borderId="33" xfId="0" applyNumberFormat="1" applyFont="1" applyFill="1" applyBorder="1" applyAlignment="1">
      <alignment vertical="top"/>
    </xf>
    <xf numFmtId="0" fontId="1" fillId="0" borderId="11" xfId="0" applyNumberFormat="1" applyFont="1" applyFill="1" applyBorder="1" applyAlignment="1">
      <alignment vertical="top"/>
    </xf>
    <xf numFmtId="0" fontId="1" fillId="0" borderId="34" xfId="0" applyNumberFormat="1" applyFont="1" applyFill="1" applyBorder="1" applyAlignment="1">
      <alignment vertical="top"/>
    </xf>
    <xf numFmtId="0" fontId="5" fillId="0" borderId="3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vertical="top"/>
    </xf>
    <xf numFmtId="0" fontId="11" fillId="0" borderId="40" xfId="0" applyFont="1" applyFill="1" applyBorder="1" applyAlignment="1">
      <alignment vertical="top"/>
    </xf>
    <xf numFmtId="0" fontId="11" fillId="0" borderId="41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top"/>
    </xf>
    <xf numFmtId="0" fontId="1" fillId="0" borderId="28" xfId="0" applyNumberFormat="1" applyFont="1" applyFill="1" applyBorder="1" applyAlignment="1">
      <alignment vertical="top"/>
    </xf>
    <xf numFmtId="0" fontId="1" fillId="0" borderId="25" xfId="0" applyNumberFormat="1" applyFont="1" applyFill="1" applyBorder="1" applyAlignment="1">
      <alignment vertical="top"/>
    </xf>
    <xf numFmtId="0" fontId="1" fillId="0" borderId="29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2" fillId="0" borderId="38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39" xfId="0" applyFont="1" applyFill="1" applyBorder="1" applyAlignment="1">
      <alignment vertical="top"/>
    </xf>
    <xf numFmtId="49" fontId="11" fillId="0" borderId="42" xfId="0" applyNumberFormat="1" applyFont="1" applyFill="1" applyBorder="1" applyAlignment="1">
      <alignment horizontal="center" vertical="top"/>
    </xf>
    <xf numFmtId="49" fontId="11" fillId="0" borderId="40" xfId="0" applyNumberFormat="1" applyFont="1" applyFill="1" applyBorder="1" applyAlignment="1">
      <alignment horizontal="center" vertical="top"/>
    </xf>
    <xf numFmtId="49" fontId="11" fillId="0" borderId="41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vertical="top"/>
    </xf>
    <xf numFmtId="0" fontId="8" fillId="0" borderId="30" xfId="0" applyFont="1" applyFill="1" applyBorder="1" applyAlignment="1">
      <alignment vertical="top"/>
    </xf>
    <xf numFmtId="0" fontId="8" fillId="0" borderId="31" xfId="0" applyFont="1" applyFill="1" applyBorder="1" applyAlignment="1">
      <alignment vertical="top"/>
    </xf>
    <xf numFmtId="0" fontId="8" fillId="0" borderId="32" xfId="0" applyFont="1" applyFill="1" applyBorder="1" applyAlignment="1">
      <alignment vertical="top"/>
    </xf>
    <xf numFmtId="0" fontId="10" fillId="0" borderId="33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0" fontId="11" fillId="0" borderId="42" xfId="0" applyFont="1" applyFill="1" applyBorder="1" applyAlignment="1">
      <alignment vertical="top"/>
    </xf>
    <xf numFmtId="0" fontId="5" fillId="0" borderId="43" xfId="0" applyFont="1" applyFill="1" applyBorder="1" applyAlignment="1">
      <alignment vertical="top"/>
    </xf>
    <xf numFmtId="0" fontId="5" fillId="0" borderId="44" xfId="0" applyFont="1" applyFill="1" applyBorder="1" applyAlignment="1">
      <alignment vertical="top"/>
    </xf>
    <xf numFmtId="0" fontId="5" fillId="0" borderId="45" xfId="0" applyFont="1" applyFill="1" applyBorder="1" applyAlignment="1">
      <alignment vertical="top"/>
    </xf>
    <xf numFmtId="0" fontId="5" fillId="0" borderId="43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/>
    </xf>
    <xf numFmtId="0" fontId="10" fillId="0" borderId="30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top"/>
    </xf>
    <xf numFmtId="0" fontId="10" fillId="0" borderId="31" xfId="0" applyFont="1" applyFill="1" applyBorder="1" applyAlignment="1">
      <alignment vertical="top"/>
    </xf>
    <xf numFmtId="0" fontId="10" fillId="0" borderId="32" xfId="0" applyFont="1" applyFill="1" applyBorder="1" applyAlignment="1">
      <alignment vertical="top"/>
    </xf>
    <xf numFmtId="0" fontId="1" fillId="0" borderId="42" xfId="0" applyFont="1" applyFill="1" applyBorder="1" applyAlignment="1">
      <alignment vertical="top"/>
    </xf>
    <xf numFmtId="0" fontId="1" fillId="0" borderId="40" xfId="0" applyFont="1" applyFill="1" applyBorder="1" applyAlignment="1">
      <alignment vertical="top"/>
    </xf>
    <xf numFmtId="0" fontId="1" fillId="0" borderId="41" xfId="0" applyFont="1" applyFill="1" applyBorder="1" applyAlignment="1">
      <alignment vertical="top"/>
    </xf>
    <xf numFmtId="49" fontId="11" fillId="0" borderId="19" xfId="0" applyNumberFormat="1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vertical="top"/>
    </xf>
    <xf numFmtId="0" fontId="2" fillId="0" borderId="21" xfId="0" applyNumberFormat="1" applyFont="1" applyFill="1" applyBorder="1" applyAlignment="1">
      <alignment vertical="top"/>
    </xf>
    <xf numFmtId="0" fontId="2" fillId="0" borderId="25" xfId="0" applyNumberFormat="1" applyFont="1" applyFill="1" applyBorder="1" applyAlignment="1">
      <alignment vertical="top"/>
    </xf>
    <xf numFmtId="0" fontId="0" fillId="0" borderId="43" xfId="0" applyFont="1" applyFill="1" applyBorder="1" applyAlignment="1">
      <alignment vertical="top"/>
    </xf>
    <xf numFmtId="0" fontId="0" fillId="0" borderId="44" xfId="0" applyFont="1" applyFill="1" applyBorder="1" applyAlignment="1">
      <alignment vertical="top"/>
    </xf>
    <xf numFmtId="0" fontId="1" fillId="0" borderId="42" xfId="0" applyNumberFormat="1" applyFont="1" applyFill="1" applyBorder="1" applyAlignment="1">
      <alignment vertical="top"/>
    </xf>
    <xf numFmtId="49" fontId="2" fillId="0" borderId="28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vertical="top"/>
    </xf>
    <xf numFmtId="0" fontId="1" fillId="0" borderId="44" xfId="0" applyFont="1" applyFill="1" applyBorder="1" applyAlignment="1">
      <alignment vertical="top"/>
    </xf>
    <xf numFmtId="0" fontId="1" fillId="0" borderId="45" xfId="0" applyFont="1" applyFill="1" applyBorder="1" applyAlignment="1">
      <alignment vertical="top"/>
    </xf>
    <xf numFmtId="0" fontId="2" fillId="0" borderId="46" xfId="0" applyFont="1" applyFill="1" applyBorder="1" applyAlignment="1">
      <alignment vertical="top"/>
    </xf>
    <xf numFmtId="0" fontId="2" fillId="0" borderId="35" xfId="0" applyFont="1" applyFill="1" applyBorder="1" applyAlignment="1">
      <alignment vertical="top"/>
    </xf>
    <xf numFmtId="0" fontId="2" fillId="0" borderId="47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0" fontId="1" fillId="0" borderId="33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0" fillId="0" borderId="21" xfId="0" applyFont="1" applyFill="1" applyBorder="1" applyAlignment="1">
      <alignment vertical="top"/>
    </xf>
    <xf numFmtId="0" fontId="10" fillId="0" borderId="42" xfId="0" applyFont="1" applyFill="1" applyBorder="1" applyAlignment="1">
      <alignment vertical="top" wrapText="1"/>
    </xf>
    <xf numFmtId="0" fontId="10" fillId="0" borderId="40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49" fontId="2" fillId="0" borderId="38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49" fontId="0" fillId="0" borderId="27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vertical="top"/>
    </xf>
    <xf numFmtId="49" fontId="11" fillId="0" borderId="30" xfId="0" applyNumberFormat="1" applyFont="1" applyFill="1" applyBorder="1" applyAlignment="1">
      <alignment horizontal="center" vertical="top"/>
    </xf>
    <xf numFmtId="49" fontId="11" fillId="0" borderId="31" xfId="0" applyNumberFormat="1" applyFont="1" applyFill="1" applyBorder="1" applyAlignment="1">
      <alignment horizontal="center" vertical="top"/>
    </xf>
    <xf numFmtId="49" fontId="11" fillId="0" borderId="32" xfId="0" applyNumberFormat="1" applyFont="1" applyFill="1" applyBorder="1" applyAlignment="1">
      <alignment horizontal="center" vertical="top"/>
    </xf>
    <xf numFmtId="0" fontId="5" fillId="0" borderId="3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34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8" fillId="0" borderId="33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34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16" fillId="0" borderId="30" xfId="0" applyFont="1" applyFill="1" applyBorder="1" applyAlignment="1">
      <alignment vertical="top"/>
    </xf>
    <xf numFmtId="0" fontId="16" fillId="0" borderId="31" xfId="0" applyFont="1" applyFill="1" applyBorder="1" applyAlignment="1">
      <alignment vertical="top"/>
    </xf>
    <xf numFmtId="0" fontId="16" fillId="0" borderId="32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0" fillId="0" borderId="48" xfId="0" applyFont="1" applyFill="1" applyBorder="1" applyAlignment="1">
      <alignment vertical="top"/>
    </xf>
    <xf numFmtId="0" fontId="0" fillId="0" borderId="49" xfId="0" applyFont="1" applyFill="1" applyBorder="1" applyAlignment="1">
      <alignment vertical="top"/>
    </xf>
    <xf numFmtId="0" fontId="0" fillId="0" borderId="5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0" fillId="0" borderId="45" xfId="0" applyFont="1" applyFill="1" applyBorder="1" applyAlignment="1">
      <alignment vertical="top"/>
    </xf>
    <xf numFmtId="0" fontId="1" fillId="0" borderId="38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39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center" vertical="top"/>
    </xf>
    <xf numFmtId="0" fontId="7" fillId="0" borderId="51" xfId="0" applyFont="1" applyFill="1" applyBorder="1" applyAlignment="1">
      <alignment vertical="top" wrapText="1"/>
    </xf>
    <xf numFmtId="0" fontId="7" fillId="0" borderId="49" xfId="0" applyFont="1" applyFill="1" applyBorder="1" applyAlignment="1">
      <alignment vertical="top" wrapText="1"/>
    </xf>
    <xf numFmtId="0" fontId="7" fillId="0" borderId="52" xfId="0" applyFont="1" applyFill="1" applyBorder="1" applyAlignment="1">
      <alignment vertical="top" wrapText="1"/>
    </xf>
    <xf numFmtId="0" fontId="7" fillId="0" borderId="38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1" fillId="0" borderId="19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39" xfId="0" applyFont="1" applyFill="1" applyBorder="1" applyAlignment="1">
      <alignment vertical="top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30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7" fillId="0" borderId="53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0" fillId="0" borderId="0" xfId="0" applyFont="1" applyFill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50" xfId="0" applyNumberFormat="1" applyFont="1" applyFill="1" applyBorder="1" applyAlignment="1">
      <alignment vertical="top"/>
    </xf>
    <xf numFmtId="0" fontId="2" fillId="0" borderId="54" xfId="0" applyNumberFormat="1" applyFont="1" applyFill="1" applyBorder="1" applyAlignment="1">
      <alignment vertical="top"/>
    </xf>
    <xf numFmtId="0" fontId="2" fillId="0" borderId="48" xfId="0" applyNumberFormat="1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0" fontId="7" fillId="0" borderId="51" xfId="0" applyFont="1" applyFill="1" applyBorder="1" applyAlignment="1">
      <alignment vertical="top"/>
    </xf>
    <xf numFmtId="0" fontId="7" fillId="0" borderId="49" xfId="0" applyFont="1" applyFill="1" applyBorder="1" applyAlignment="1">
      <alignment vertical="top"/>
    </xf>
    <xf numFmtId="0" fontId="7" fillId="0" borderId="52" xfId="0" applyFont="1" applyFill="1" applyBorder="1" applyAlignment="1">
      <alignment vertical="top"/>
    </xf>
    <xf numFmtId="0" fontId="5" fillId="0" borderId="42" xfId="0" applyFont="1" applyFill="1" applyBorder="1" applyAlignment="1">
      <alignment vertical="top"/>
    </xf>
    <xf numFmtId="0" fontId="5" fillId="0" borderId="40" xfId="0" applyFont="1" applyFill="1" applyBorder="1" applyAlignment="1">
      <alignment vertical="top"/>
    </xf>
    <xf numFmtId="0" fontId="5" fillId="0" borderId="41" xfId="0" applyFont="1" applyFill="1" applyBorder="1" applyAlignment="1">
      <alignment vertical="top"/>
    </xf>
    <xf numFmtId="0" fontId="7" fillId="0" borderId="54" xfId="0" applyFont="1" applyFill="1" applyBorder="1" applyAlignment="1">
      <alignment vertical="top"/>
    </xf>
    <xf numFmtId="0" fontId="7" fillId="0" borderId="48" xfId="0" applyFont="1" applyFill="1" applyBorder="1" applyAlignment="1">
      <alignment vertical="top"/>
    </xf>
    <xf numFmtId="0" fontId="7" fillId="0" borderId="28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55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5" fillId="0" borderId="56" xfId="0" applyFont="1" applyFill="1" applyBorder="1" applyAlignment="1">
      <alignment vertical="top" wrapText="1"/>
    </xf>
    <xf numFmtId="0" fontId="0" fillId="0" borderId="57" xfId="0" applyFont="1" applyFill="1" applyBorder="1" applyAlignment="1">
      <alignment vertical="top"/>
    </xf>
    <xf numFmtId="0" fontId="0" fillId="0" borderId="58" xfId="0" applyFont="1" applyFill="1" applyBorder="1" applyAlignment="1">
      <alignment vertical="top"/>
    </xf>
    <xf numFmtId="0" fontId="0" fillId="0" borderId="59" xfId="0" applyFont="1" applyFill="1" applyBorder="1" applyAlignment="1">
      <alignment vertical="top"/>
    </xf>
    <xf numFmtId="0" fontId="0" fillId="0" borderId="60" xfId="0" applyFont="1" applyFill="1" applyBorder="1" applyAlignment="1">
      <alignment vertical="top"/>
    </xf>
    <xf numFmtId="0" fontId="0" fillId="0" borderId="61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62" xfId="0" applyFont="1" applyFill="1" applyBorder="1" applyAlignment="1">
      <alignment vertical="top"/>
    </xf>
    <xf numFmtId="0" fontId="0" fillId="0" borderId="63" xfId="0" applyFont="1" applyFill="1" applyBorder="1" applyAlignment="1">
      <alignment vertical="top"/>
    </xf>
    <xf numFmtId="0" fontId="0" fillId="0" borderId="64" xfId="0" applyFont="1" applyFill="1" applyBorder="1" applyAlignment="1">
      <alignment vertical="top"/>
    </xf>
    <xf numFmtId="0" fontId="0" fillId="0" borderId="65" xfId="0" applyFont="1" applyFill="1" applyBorder="1" applyAlignment="1">
      <alignment vertical="top"/>
    </xf>
    <xf numFmtId="0" fontId="2" fillId="0" borderId="56" xfId="0" applyFont="1" applyFill="1" applyBorder="1" applyAlignment="1">
      <alignment vertical="top" textRotation="90"/>
    </xf>
    <xf numFmtId="0" fontId="0" fillId="0" borderId="57" xfId="0" applyFont="1" applyFill="1" applyBorder="1" applyAlignment="1">
      <alignment vertical="top" textRotation="90"/>
    </xf>
    <xf numFmtId="0" fontId="0" fillId="0" borderId="58" xfId="0" applyFont="1" applyFill="1" applyBorder="1" applyAlignment="1">
      <alignment vertical="top" textRotation="90"/>
    </xf>
    <xf numFmtId="0" fontId="0" fillId="0" borderId="59" xfId="0" applyFont="1" applyFill="1" applyBorder="1" applyAlignment="1">
      <alignment vertical="top" textRotation="90"/>
    </xf>
    <xf numFmtId="0" fontId="0" fillId="0" borderId="19" xfId="0" applyFont="1" applyFill="1" applyBorder="1" applyAlignment="1">
      <alignment vertical="top" textRotation="90"/>
    </xf>
    <xf numFmtId="0" fontId="0" fillId="0" borderId="60" xfId="0" applyFont="1" applyFill="1" applyBorder="1" applyAlignment="1">
      <alignment vertical="top" textRotation="90"/>
    </xf>
    <xf numFmtId="0" fontId="0" fillId="0" borderId="61" xfId="0" applyFont="1" applyFill="1" applyBorder="1" applyAlignment="1">
      <alignment vertical="top" textRotation="90"/>
    </xf>
    <xf numFmtId="0" fontId="0" fillId="0" borderId="21" xfId="0" applyFont="1" applyFill="1" applyBorder="1" applyAlignment="1">
      <alignment vertical="top" textRotation="90"/>
    </xf>
    <xf numFmtId="0" fontId="0" fillId="0" borderId="62" xfId="0" applyFont="1" applyFill="1" applyBorder="1" applyAlignment="1">
      <alignment vertical="top" textRotation="90"/>
    </xf>
    <xf numFmtId="0" fontId="0" fillId="0" borderId="63" xfId="0" applyFont="1" applyFill="1" applyBorder="1" applyAlignment="1">
      <alignment vertical="top" textRotation="90"/>
    </xf>
    <xf numFmtId="0" fontId="0" fillId="0" borderId="64" xfId="0" applyFont="1" applyFill="1" applyBorder="1" applyAlignment="1">
      <alignment vertical="top" textRotation="90"/>
    </xf>
    <xf numFmtId="0" fontId="0" fillId="0" borderId="65" xfId="0" applyFont="1" applyFill="1" applyBorder="1" applyAlignment="1">
      <alignment vertical="top" textRotation="90"/>
    </xf>
    <xf numFmtId="0" fontId="15" fillId="0" borderId="55" xfId="0" applyFont="1" applyFill="1" applyBorder="1" applyAlignment="1">
      <alignment vertical="top" wrapText="1"/>
    </xf>
    <xf numFmtId="0" fontId="15" fillId="0" borderId="54" xfId="0" applyFont="1" applyFill="1" applyBorder="1" applyAlignment="1">
      <alignment vertical="top"/>
    </xf>
    <xf numFmtId="0" fontId="15" fillId="0" borderId="25" xfId="0" applyFont="1" applyFill="1" applyBorder="1" applyAlignment="1">
      <alignment vertical="top"/>
    </xf>
    <xf numFmtId="0" fontId="15" fillId="0" borderId="29" xfId="0" applyFont="1" applyFill="1" applyBorder="1" applyAlignment="1">
      <alignment vertical="top"/>
    </xf>
    <xf numFmtId="0" fontId="10" fillId="0" borderId="38" xfId="0" applyFont="1" applyFill="1" applyBorder="1" applyAlignment="1">
      <alignment vertical="top"/>
    </xf>
    <xf numFmtId="0" fontId="15" fillId="0" borderId="28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49" fontId="0" fillId="0" borderId="39" xfId="0" applyNumberFormat="1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49" fontId="2" fillId="0" borderId="46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/>
    </xf>
    <xf numFmtId="0" fontId="10" fillId="0" borderId="33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34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/>
    </xf>
    <xf numFmtId="0" fontId="11" fillId="0" borderId="33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9" fillId="32" borderId="19" xfId="52" applyFont="1" applyFill="1" applyBorder="1" applyAlignment="1" applyProtection="1">
      <alignment horizontal="center" vertical="center"/>
      <protection locked="0"/>
    </xf>
    <xf numFmtId="0" fontId="28" fillId="34" borderId="20" xfId="52" applyNumberFormat="1" applyFont="1" applyFill="1" applyBorder="1" applyAlignment="1" applyProtection="1">
      <alignment horizontal="left" vertical="center" wrapText="1"/>
      <protection locked="0"/>
    </xf>
    <xf numFmtId="0" fontId="28" fillId="34" borderId="19" xfId="52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1">
      <selection activeCell="A1" sqref="A1:AV30"/>
    </sheetView>
  </sheetViews>
  <sheetFormatPr defaultColWidth="9.00390625" defaultRowHeight="12.75"/>
  <cols>
    <col min="1" max="1" width="9.375" style="0" customWidth="1"/>
    <col min="2" max="2" width="10.375" style="0" hidden="1" customWidth="1"/>
    <col min="3" max="3" width="4.875" style="0" customWidth="1"/>
    <col min="4" max="4" width="9.125" style="0" hidden="1" customWidth="1"/>
    <col min="5" max="5" width="0.12890625" style="0" customWidth="1"/>
    <col min="6" max="6" width="3.25390625" style="0" customWidth="1"/>
    <col min="7" max="7" width="3.125" style="0" customWidth="1"/>
    <col min="8" max="9" width="9.125" style="0" hidden="1" customWidth="1"/>
    <col min="10" max="10" width="9.00390625" style="0" customWidth="1"/>
    <col min="11" max="12" width="9.125" style="0" hidden="1" customWidth="1"/>
    <col min="13" max="13" width="9.125" style="0" customWidth="1"/>
    <col min="14" max="14" width="1.625" style="0" customWidth="1"/>
    <col min="15" max="15" width="9.125" style="0" hidden="1" customWidth="1"/>
    <col min="19" max="19" width="1.12109375" style="0" hidden="1" customWidth="1"/>
    <col min="20" max="20" width="3.625" style="0" customWidth="1"/>
    <col min="21" max="21" width="6.75390625" style="0" customWidth="1"/>
    <col min="22" max="22" width="0.2421875" style="0" hidden="1" customWidth="1"/>
    <col min="23" max="23" width="0.12890625" style="0" hidden="1" customWidth="1"/>
    <col min="24" max="24" width="0.6171875" style="0" hidden="1" customWidth="1"/>
    <col min="25" max="31" width="9.125" style="0" hidden="1" customWidth="1"/>
    <col min="32" max="32" width="9.125" style="0" customWidth="1"/>
    <col min="33" max="33" width="0.12890625" style="0" customWidth="1"/>
    <col min="34" max="34" width="9.125" style="0" hidden="1" customWidth="1"/>
    <col min="35" max="35" width="8.25390625" style="0" customWidth="1"/>
    <col min="36" max="36" width="9.125" style="0" hidden="1" customWidth="1"/>
    <col min="38" max="38" width="0.74609375" style="0" customWidth="1"/>
    <col min="39" max="40" width="9.125" style="0" hidden="1" customWidth="1"/>
    <col min="43" max="43" width="0.37109375" style="0" customWidth="1"/>
    <col min="44" max="44" width="9.125" style="0" hidden="1" customWidth="1"/>
    <col min="45" max="45" width="1.12109375" style="0" customWidth="1"/>
    <col min="46" max="46" width="9.125" style="0" hidden="1" customWidth="1"/>
    <col min="47" max="47" width="9.125" style="0" customWidth="1"/>
  </cols>
  <sheetData>
    <row r="1" spans="1:48" ht="16.5" customHeight="1">
      <c r="A1" s="22"/>
      <c r="B1" s="22"/>
      <c r="C1" s="22"/>
      <c r="D1" s="23"/>
      <c r="E1" s="23"/>
      <c r="F1" s="2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66" t="s">
        <v>164</v>
      </c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ht="14.25">
      <c r="A2" s="22"/>
      <c r="B2" s="22"/>
      <c r="C2" s="22"/>
      <c r="D2" s="23"/>
      <c r="E2" s="23"/>
      <c r="F2" s="2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67" t="s">
        <v>190</v>
      </c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 ht="12.75">
      <c r="A3" s="23"/>
      <c r="B3" s="23"/>
      <c r="C3" s="23"/>
      <c r="D3" s="23"/>
      <c r="E3" s="23"/>
      <c r="F3" s="23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ht="14.25">
      <c r="A4" s="22"/>
      <c r="B4" s="22"/>
      <c r="C4" s="22"/>
      <c r="D4" s="23"/>
      <c r="E4" s="23"/>
      <c r="F4" s="2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67" t="s">
        <v>191</v>
      </c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</row>
    <row r="5" spans="1:48" ht="14.25">
      <c r="A5" s="22"/>
      <c r="B5" s="22"/>
      <c r="C5" s="22"/>
      <c r="D5" s="23"/>
      <c r="E5" s="23"/>
      <c r="F5" s="2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70" t="s">
        <v>478</v>
      </c>
      <c r="AL5" s="71"/>
      <c r="AM5" s="71"/>
      <c r="AN5" s="71"/>
      <c r="AO5" s="71"/>
      <c r="AP5" s="71"/>
      <c r="AQ5" s="72"/>
      <c r="AR5" s="72"/>
      <c r="AS5" s="72"/>
      <c r="AT5" s="72"/>
      <c r="AU5" s="72"/>
      <c r="AV5" s="72"/>
    </row>
    <row r="6" spans="1:48" ht="12.75">
      <c r="A6" s="22"/>
      <c r="B6" s="22"/>
      <c r="C6" s="22"/>
      <c r="D6" s="23"/>
      <c r="E6" s="23"/>
      <c r="F6" s="2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33">
      <c r="A7" s="68" t="s">
        <v>165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</row>
    <row r="8" spans="1:48" ht="12.75">
      <c r="A8" s="69" t="s">
        <v>166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</row>
    <row r="9" spans="1:48" ht="15">
      <c r="A9" s="73" t="s">
        <v>189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1:48" ht="12.75">
      <c r="A10" s="74" t="s">
        <v>167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</row>
    <row r="11" spans="1:48" ht="12.75">
      <c r="A11" s="75" t="s">
        <v>168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</row>
    <row r="12" spans="1:48" ht="14.25">
      <c r="A12" s="76" t="s">
        <v>445</v>
      </c>
      <c r="B12" s="76"/>
      <c r="C12" s="76"/>
      <c r="D12" s="76"/>
      <c r="E12" s="76"/>
      <c r="F12" s="23"/>
      <c r="G12" s="77" t="s">
        <v>169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</row>
    <row r="13" spans="1:48" ht="12.75">
      <c r="A13" s="78" t="s">
        <v>170</v>
      </c>
      <c r="B13" s="78"/>
      <c r="C13" s="78"/>
      <c r="D13" s="78"/>
      <c r="E13" s="78"/>
      <c r="F13" s="78"/>
      <c r="G13" s="78" t="s">
        <v>171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24"/>
    </row>
    <row r="14" spans="1:48" ht="12.75">
      <c r="A14" s="79" t="s">
        <v>172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4"/>
    </row>
    <row r="15" spans="1:48" ht="14.25">
      <c r="A15" s="79" t="s">
        <v>173</v>
      </c>
      <c r="B15" s="79"/>
      <c r="C15" s="79"/>
      <c r="D15" s="79"/>
      <c r="E15" s="77" t="s">
        <v>174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</row>
    <row r="16" spans="1:48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5"/>
      <c r="AL16" s="23"/>
      <c r="AM16" s="23"/>
      <c r="AN16" s="23"/>
      <c r="AO16" s="23"/>
      <c r="AP16" s="23"/>
      <c r="AQ16" s="23"/>
      <c r="AR16" s="24"/>
      <c r="AS16" s="24"/>
      <c r="AT16" s="23"/>
      <c r="AU16" s="24"/>
      <c r="AV16" s="24"/>
    </row>
    <row r="17" spans="1:48" ht="14.25">
      <c r="A17" s="80" t="s">
        <v>175</v>
      </c>
      <c r="B17" s="80"/>
      <c r="C17" s="80"/>
      <c r="D17" s="80"/>
      <c r="E17" s="80"/>
      <c r="F17" s="80"/>
      <c r="G17" s="81" t="s">
        <v>176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</row>
    <row r="18" spans="1:48" ht="14.25">
      <c r="A18" s="26"/>
      <c r="B18" s="22"/>
      <c r="C18" s="22"/>
      <c r="D18" s="22"/>
      <c r="E18" s="22"/>
      <c r="F18" s="22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</row>
    <row r="19" spans="1:48" ht="14.25">
      <c r="A19" s="26"/>
      <c r="B19" s="22"/>
      <c r="C19" s="22"/>
      <c r="D19" s="22"/>
      <c r="E19" s="22"/>
      <c r="F19" s="22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</row>
    <row r="20" spans="1:48" ht="14.25">
      <c r="A20" s="26"/>
      <c r="B20" s="22"/>
      <c r="C20" s="22"/>
      <c r="D20" s="22"/>
      <c r="E20" s="22"/>
      <c r="F20" s="22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</row>
    <row r="21" spans="1:48" ht="14.25">
      <c r="A21" s="26"/>
      <c r="B21" s="22"/>
      <c r="C21" s="22"/>
      <c r="D21" s="22"/>
      <c r="E21" s="22"/>
      <c r="F21" s="22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</row>
    <row r="22" spans="1:48" ht="14.25">
      <c r="A22" s="26"/>
      <c r="B22" s="22"/>
      <c r="C22" s="22"/>
      <c r="D22" s="22"/>
      <c r="E22" s="22"/>
      <c r="F22" s="22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</row>
    <row r="23" spans="1:48" ht="14.25">
      <c r="A23" s="26"/>
      <c r="B23" s="22"/>
      <c r="C23" s="22"/>
      <c r="D23" s="22"/>
      <c r="E23" s="22"/>
      <c r="F23" s="22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</row>
    <row r="24" spans="1:48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5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4"/>
      <c r="AS24" s="24"/>
      <c r="AT24" s="23"/>
      <c r="AU24" s="24"/>
      <c r="AV24" s="24"/>
    </row>
    <row r="25" spans="1:48" ht="14.25">
      <c r="A25" s="79" t="s">
        <v>177</v>
      </c>
      <c r="B25" s="79"/>
      <c r="C25" s="79"/>
      <c r="D25" s="79"/>
      <c r="E25" s="79"/>
      <c r="F25" s="79"/>
      <c r="G25" s="82" t="s">
        <v>178</v>
      </c>
      <c r="H25" s="82"/>
      <c r="I25" s="82"/>
      <c r="J25" s="82"/>
      <c r="K25" s="82"/>
      <c r="L25" s="82"/>
      <c r="M25" s="82"/>
      <c r="N25" s="82"/>
      <c r="O25" s="23"/>
      <c r="P25" s="79" t="s">
        <v>179</v>
      </c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82" t="s">
        <v>180</v>
      </c>
      <c r="AD25" s="82"/>
      <c r="AE25" s="82"/>
      <c r="AF25" s="82"/>
      <c r="AG25" s="82"/>
      <c r="AH25" s="23"/>
      <c r="AI25" s="79" t="s">
        <v>181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82">
        <v>2018</v>
      </c>
      <c r="AT25" s="82"/>
      <c r="AU25" s="82"/>
      <c r="AV25" s="82"/>
    </row>
    <row r="26" spans="1:48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24"/>
      <c r="AT26" s="23"/>
      <c r="AU26" s="24"/>
      <c r="AV26" s="24"/>
    </row>
    <row r="27" spans="1:48" ht="14.25">
      <c r="A27" s="79" t="s">
        <v>182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3" t="s">
        <v>183</v>
      </c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</row>
    <row r="28" spans="1:48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4" t="s">
        <v>192</v>
      </c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1:48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</row>
    <row r="30" spans="1:48" ht="14.25">
      <c r="A30" s="79" t="s">
        <v>184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5" t="s">
        <v>185</v>
      </c>
      <c r="M30" s="85"/>
      <c r="N30" s="86" t="s">
        <v>186</v>
      </c>
      <c r="O30" s="86"/>
      <c r="P30" s="86"/>
      <c r="Q30" s="86"/>
      <c r="R30" s="86"/>
      <c r="S30" s="85" t="s">
        <v>187</v>
      </c>
      <c r="T30" s="85"/>
      <c r="U30" s="77" t="s">
        <v>188</v>
      </c>
      <c r="V30" s="77"/>
      <c r="W30" s="77"/>
      <c r="X30" s="77"/>
      <c r="Y30" s="77"/>
      <c r="Z30" s="77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</row>
    <row r="31" spans="1:48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1:48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</row>
  </sheetData>
  <sheetProtection/>
  <mergeCells count="38">
    <mergeCell ref="AS25:AV25"/>
    <mergeCell ref="A27:T27"/>
    <mergeCell ref="U27:AV27"/>
    <mergeCell ref="U28:AV28"/>
    <mergeCell ref="A30:K30"/>
    <mergeCell ref="L30:M30"/>
    <mergeCell ref="N30:R30"/>
    <mergeCell ref="S30:T30"/>
    <mergeCell ref="U30:Z30"/>
    <mergeCell ref="G19:AV19"/>
    <mergeCell ref="G20:AV20"/>
    <mergeCell ref="G21:AV21"/>
    <mergeCell ref="G22:AV22"/>
    <mergeCell ref="G23:AV23"/>
    <mergeCell ref="A25:F25"/>
    <mergeCell ref="G25:N25"/>
    <mergeCell ref="P25:AB25"/>
    <mergeCell ref="AC25:AG25"/>
    <mergeCell ref="AI25:AR25"/>
    <mergeCell ref="A14:N14"/>
    <mergeCell ref="A15:D15"/>
    <mergeCell ref="E15:AV15"/>
    <mergeCell ref="A17:F17"/>
    <mergeCell ref="G17:AV17"/>
    <mergeCell ref="G18:AV18"/>
    <mergeCell ref="A9:AV9"/>
    <mergeCell ref="A10:AV10"/>
    <mergeCell ref="A11:AV11"/>
    <mergeCell ref="A12:E12"/>
    <mergeCell ref="G12:AV12"/>
    <mergeCell ref="A13:F13"/>
    <mergeCell ref="G13:AU13"/>
    <mergeCell ref="AK1:AV1"/>
    <mergeCell ref="AK2:AV2"/>
    <mergeCell ref="AK4:AV4"/>
    <mergeCell ref="A7:AV7"/>
    <mergeCell ref="A8:AV8"/>
    <mergeCell ref="AK5:AV5"/>
  </mergeCells>
  <printOptions/>
  <pageMargins left="0.3937007874015748" right="0.19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5"/>
  <sheetViews>
    <sheetView zoomScale="80" zoomScaleNormal="80" zoomScalePageLayoutView="0" workbookViewId="0" topLeftCell="A1">
      <selection activeCell="A1" sqref="A1:BI35"/>
    </sheetView>
  </sheetViews>
  <sheetFormatPr defaultColWidth="9.00390625" defaultRowHeight="12.75"/>
  <cols>
    <col min="1" max="1" width="6.875" style="0" customWidth="1"/>
    <col min="2" max="53" width="2.875" style="0" bestFit="1" customWidth="1"/>
    <col min="54" max="54" width="3.00390625" style="0" customWidth="1"/>
    <col min="55" max="55" width="2.25390625" style="0" customWidth="1"/>
    <col min="56" max="56" width="8.75390625" style="0" customWidth="1"/>
    <col min="57" max="57" width="0.875" style="0" hidden="1" customWidth="1"/>
    <col min="58" max="58" width="9.125" style="0" hidden="1" customWidth="1"/>
    <col min="60" max="60" width="0.37109375" style="0" customWidth="1"/>
    <col min="61" max="61" width="9.125" style="0" hidden="1" customWidth="1"/>
    <col min="62" max="62" width="0.12890625" style="0" customWidth="1"/>
    <col min="63" max="63" width="9.125" style="0" hidden="1" customWidth="1"/>
  </cols>
  <sheetData>
    <row r="1" spans="1:63" ht="12.75">
      <c r="A1" s="102" t="s">
        <v>193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2"/>
      <c r="BK1" s="22"/>
    </row>
    <row r="2" spans="1:63" ht="12.75">
      <c r="A2" s="90" t="s">
        <v>194</v>
      </c>
      <c r="B2" s="90" t="s">
        <v>195</v>
      </c>
      <c r="C2" s="90"/>
      <c r="D2" s="90"/>
      <c r="E2" s="90"/>
      <c r="F2" s="100" t="s">
        <v>196</v>
      </c>
      <c r="G2" s="90" t="s">
        <v>197</v>
      </c>
      <c r="H2" s="90"/>
      <c r="I2" s="90"/>
      <c r="J2" s="100" t="s">
        <v>198</v>
      </c>
      <c r="K2" s="90" t="s">
        <v>199</v>
      </c>
      <c r="L2" s="90"/>
      <c r="M2" s="90"/>
      <c r="N2" s="29"/>
      <c r="O2" s="90" t="s">
        <v>200</v>
      </c>
      <c r="P2" s="90"/>
      <c r="Q2" s="90"/>
      <c r="R2" s="90"/>
      <c r="S2" s="100" t="s">
        <v>201</v>
      </c>
      <c r="T2" s="90" t="s">
        <v>202</v>
      </c>
      <c r="U2" s="90"/>
      <c r="V2" s="90"/>
      <c r="W2" s="100" t="s">
        <v>203</v>
      </c>
      <c r="X2" s="90" t="s">
        <v>204</v>
      </c>
      <c r="Y2" s="90"/>
      <c r="Z2" s="90"/>
      <c r="AA2" s="100" t="s">
        <v>205</v>
      </c>
      <c r="AB2" s="90" t="s">
        <v>206</v>
      </c>
      <c r="AC2" s="90"/>
      <c r="AD2" s="90"/>
      <c r="AE2" s="90"/>
      <c r="AF2" s="100" t="s">
        <v>207</v>
      </c>
      <c r="AG2" s="90" t="s">
        <v>208</v>
      </c>
      <c r="AH2" s="90"/>
      <c r="AI2" s="90"/>
      <c r="AJ2" s="100" t="s">
        <v>209</v>
      </c>
      <c r="AK2" s="90" t="s">
        <v>210</v>
      </c>
      <c r="AL2" s="90"/>
      <c r="AM2" s="90"/>
      <c r="AN2" s="90"/>
      <c r="AO2" s="90" t="s">
        <v>211</v>
      </c>
      <c r="AP2" s="90"/>
      <c r="AQ2" s="90"/>
      <c r="AR2" s="90"/>
      <c r="AS2" s="100" t="s">
        <v>212</v>
      </c>
      <c r="AT2" s="90" t="s">
        <v>213</v>
      </c>
      <c r="AU2" s="90"/>
      <c r="AV2" s="90"/>
      <c r="AW2" s="100" t="s">
        <v>214</v>
      </c>
      <c r="AX2" s="90" t="s">
        <v>215</v>
      </c>
      <c r="AY2" s="90"/>
      <c r="AZ2" s="90"/>
      <c r="BA2" s="90"/>
      <c r="BB2" s="28"/>
      <c r="BC2" s="28"/>
      <c r="BD2" s="28"/>
      <c r="BE2" s="28"/>
      <c r="BF2" s="28"/>
      <c r="BG2" s="28"/>
      <c r="BH2" s="28"/>
      <c r="BI2" s="28"/>
      <c r="BJ2" s="22"/>
      <c r="BK2" s="22"/>
    </row>
    <row r="3" spans="1:63" ht="50.25" customHeight="1">
      <c r="A3" s="90"/>
      <c r="B3" s="30" t="s">
        <v>216</v>
      </c>
      <c r="C3" s="30" t="s">
        <v>217</v>
      </c>
      <c r="D3" s="30" t="s">
        <v>218</v>
      </c>
      <c r="E3" s="30" t="s">
        <v>219</v>
      </c>
      <c r="F3" s="101"/>
      <c r="G3" s="30" t="s">
        <v>220</v>
      </c>
      <c r="H3" s="30" t="s">
        <v>221</v>
      </c>
      <c r="I3" s="30" t="s">
        <v>222</v>
      </c>
      <c r="J3" s="101"/>
      <c r="K3" s="30" t="s">
        <v>223</v>
      </c>
      <c r="L3" s="30" t="s">
        <v>224</v>
      </c>
      <c r="M3" s="30" t="s">
        <v>225</v>
      </c>
      <c r="N3" s="30" t="s">
        <v>226</v>
      </c>
      <c r="O3" s="30" t="s">
        <v>216</v>
      </c>
      <c r="P3" s="30" t="s">
        <v>217</v>
      </c>
      <c r="Q3" s="30" t="s">
        <v>218</v>
      </c>
      <c r="R3" s="30" t="s">
        <v>219</v>
      </c>
      <c r="S3" s="101"/>
      <c r="T3" s="30" t="s">
        <v>227</v>
      </c>
      <c r="U3" s="30" t="s">
        <v>228</v>
      </c>
      <c r="V3" s="30" t="s">
        <v>229</v>
      </c>
      <c r="W3" s="101"/>
      <c r="X3" s="30" t="s">
        <v>230</v>
      </c>
      <c r="Y3" s="30" t="s">
        <v>231</v>
      </c>
      <c r="Z3" s="30" t="s">
        <v>232</v>
      </c>
      <c r="AA3" s="101"/>
      <c r="AB3" s="30" t="s">
        <v>230</v>
      </c>
      <c r="AC3" s="30" t="s">
        <v>231</v>
      </c>
      <c r="AD3" s="30" t="s">
        <v>232</v>
      </c>
      <c r="AE3" s="30" t="s">
        <v>233</v>
      </c>
      <c r="AF3" s="101"/>
      <c r="AG3" s="30" t="s">
        <v>220</v>
      </c>
      <c r="AH3" s="30" t="s">
        <v>221</v>
      </c>
      <c r="AI3" s="30" t="s">
        <v>222</v>
      </c>
      <c r="AJ3" s="101"/>
      <c r="AK3" s="30" t="s">
        <v>234</v>
      </c>
      <c r="AL3" s="30" t="s">
        <v>235</v>
      </c>
      <c r="AM3" s="30" t="s">
        <v>236</v>
      </c>
      <c r="AN3" s="30" t="s">
        <v>237</v>
      </c>
      <c r="AO3" s="30" t="s">
        <v>216</v>
      </c>
      <c r="AP3" s="30" t="s">
        <v>217</v>
      </c>
      <c r="AQ3" s="30" t="s">
        <v>218</v>
      </c>
      <c r="AR3" s="30" t="s">
        <v>219</v>
      </c>
      <c r="AS3" s="101"/>
      <c r="AT3" s="30" t="s">
        <v>220</v>
      </c>
      <c r="AU3" s="30" t="s">
        <v>221</v>
      </c>
      <c r="AV3" s="30" t="s">
        <v>222</v>
      </c>
      <c r="AW3" s="101"/>
      <c r="AX3" s="30" t="s">
        <v>223</v>
      </c>
      <c r="AY3" s="30" t="s">
        <v>224</v>
      </c>
      <c r="AZ3" s="30" t="s">
        <v>225</v>
      </c>
      <c r="BA3" s="31" t="s">
        <v>238</v>
      </c>
      <c r="BB3" s="28"/>
      <c r="BC3" s="28"/>
      <c r="BD3" s="28"/>
      <c r="BE3" s="28"/>
      <c r="BF3" s="28"/>
      <c r="BG3" s="28"/>
      <c r="BH3" s="28"/>
      <c r="BI3" s="28"/>
      <c r="BJ3" s="22"/>
      <c r="BK3" s="22"/>
    </row>
    <row r="4" spans="1:63" ht="12.75">
      <c r="A4" s="90"/>
      <c r="B4" s="32" t="s">
        <v>239</v>
      </c>
      <c r="C4" s="32" t="s">
        <v>240</v>
      </c>
      <c r="D4" s="32" t="s">
        <v>241</v>
      </c>
      <c r="E4" s="32" t="s">
        <v>242</v>
      </c>
      <c r="F4" s="32" t="s">
        <v>243</v>
      </c>
      <c r="G4" s="32" t="s">
        <v>244</v>
      </c>
      <c r="H4" s="32" t="s">
        <v>245</v>
      </c>
      <c r="I4" s="32" t="s">
        <v>246</v>
      </c>
      <c r="J4" s="32" t="s">
        <v>247</v>
      </c>
      <c r="K4" s="32" t="s">
        <v>248</v>
      </c>
      <c r="L4" s="32" t="s">
        <v>249</v>
      </c>
      <c r="M4" s="32" t="s">
        <v>250</v>
      </c>
      <c r="N4" s="32" t="s">
        <v>251</v>
      </c>
      <c r="O4" s="32" t="s">
        <v>252</v>
      </c>
      <c r="P4" s="32" t="s">
        <v>253</v>
      </c>
      <c r="Q4" s="32" t="s">
        <v>254</v>
      </c>
      <c r="R4" s="32" t="s">
        <v>255</v>
      </c>
      <c r="S4" s="32" t="s">
        <v>256</v>
      </c>
      <c r="T4" s="32" t="s">
        <v>257</v>
      </c>
      <c r="U4" s="32" t="s">
        <v>258</v>
      </c>
      <c r="V4" s="32" t="s">
        <v>259</v>
      </c>
      <c r="W4" s="32" t="s">
        <v>260</v>
      </c>
      <c r="X4" s="32" t="s">
        <v>261</v>
      </c>
      <c r="Y4" s="32" t="s">
        <v>262</v>
      </c>
      <c r="Z4" s="32" t="s">
        <v>263</v>
      </c>
      <c r="AA4" s="32" t="s">
        <v>264</v>
      </c>
      <c r="AB4" s="32" t="s">
        <v>265</v>
      </c>
      <c r="AC4" s="32" t="s">
        <v>266</v>
      </c>
      <c r="AD4" s="32" t="s">
        <v>267</v>
      </c>
      <c r="AE4" s="32" t="s">
        <v>268</v>
      </c>
      <c r="AF4" s="32" t="s">
        <v>269</v>
      </c>
      <c r="AG4" s="32" t="s">
        <v>270</v>
      </c>
      <c r="AH4" s="32" t="s">
        <v>271</v>
      </c>
      <c r="AI4" s="32" t="s">
        <v>272</v>
      </c>
      <c r="AJ4" s="32" t="s">
        <v>273</v>
      </c>
      <c r="AK4" s="32" t="s">
        <v>274</v>
      </c>
      <c r="AL4" s="32" t="s">
        <v>275</v>
      </c>
      <c r="AM4" s="32" t="s">
        <v>276</v>
      </c>
      <c r="AN4" s="32" t="s">
        <v>277</v>
      </c>
      <c r="AO4" s="32" t="s">
        <v>278</v>
      </c>
      <c r="AP4" s="32" t="s">
        <v>279</v>
      </c>
      <c r="AQ4" s="32" t="s">
        <v>280</v>
      </c>
      <c r="AR4" s="32" t="s">
        <v>281</v>
      </c>
      <c r="AS4" s="32" t="s">
        <v>282</v>
      </c>
      <c r="AT4" s="32" t="s">
        <v>283</v>
      </c>
      <c r="AU4" s="32" t="s">
        <v>284</v>
      </c>
      <c r="AV4" s="32" t="s">
        <v>285</v>
      </c>
      <c r="AW4" s="32" t="s">
        <v>286</v>
      </c>
      <c r="AX4" s="32" t="s">
        <v>287</v>
      </c>
      <c r="AY4" s="32" t="s">
        <v>288</v>
      </c>
      <c r="AZ4" s="32" t="s">
        <v>289</v>
      </c>
      <c r="BA4" s="33" t="s">
        <v>290</v>
      </c>
      <c r="BB4" s="28"/>
      <c r="BC4" s="28"/>
      <c r="BD4" s="28"/>
      <c r="BE4" s="28"/>
      <c r="BF4" s="28"/>
      <c r="BG4" s="28"/>
      <c r="BH4" s="28"/>
      <c r="BI4" s="28"/>
      <c r="BJ4" s="22"/>
      <c r="BK4" s="22"/>
    </row>
    <row r="5" spans="1:63" ht="3" customHeight="1">
      <c r="A5" s="32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28"/>
      <c r="BC5" s="28"/>
      <c r="BD5" s="28"/>
      <c r="BE5" s="28"/>
      <c r="BF5" s="28"/>
      <c r="BG5" s="28"/>
      <c r="BH5" s="28"/>
      <c r="BI5" s="28"/>
      <c r="BJ5" s="22"/>
      <c r="BK5" s="22"/>
    </row>
    <row r="6" spans="1:63" ht="9.75" customHeight="1">
      <c r="A6" s="99" t="s">
        <v>291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 t="s">
        <v>293</v>
      </c>
      <c r="T6" s="89" t="s">
        <v>293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 t="s">
        <v>292</v>
      </c>
      <c r="AR6" s="89" t="s">
        <v>292</v>
      </c>
      <c r="AS6" s="89" t="s">
        <v>293</v>
      </c>
      <c r="AT6" s="89" t="s">
        <v>293</v>
      </c>
      <c r="AU6" s="89" t="s">
        <v>293</v>
      </c>
      <c r="AV6" s="89" t="s">
        <v>293</v>
      </c>
      <c r="AW6" s="89" t="s">
        <v>293</v>
      </c>
      <c r="AX6" s="89" t="s">
        <v>293</v>
      </c>
      <c r="AY6" s="89" t="s">
        <v>293</v>
      </c>
      <c r="AZ6" s="89" t="s">
        <v>293</v>
      </c>
      <c r="BA6" s="89" t="s">
        <v>293</v>
      </c>
      <c r="BB6" s="36"/>
      <c r="BC6" s="34"/>
      <c r="BD6" s="28"/>
      <c r="BE6" s="28"/>
      <c r="BF6" s="28"/>
      <c r="BG6" s="28"/>
      <c r="BH6" s="28"/>
      <c r="BI6" s="28"/>
      <c r="BJ6" s="22"/>
      <c r="BK6" s="22"/>
    </row>
    <row r="7" spans="1:63" ht="5.25" customHeight="1">
      <c r="A7" s="9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28"/>
      <c r="BC7" s="28"/>
      <c r="BD7" s="28"/>
      <c r="BE7" s="28"/>
      <c r="BF7" s="28"/>
      <c r="BG7" s="28"/>
      <c r="BH7" s="28"/>
      <c r="BI7" s="28"/>
      <c r="BJ7" s="22"/>
      <c r="BK7" s="22"/>
    </row>
    <row r="8" spans="1:63" ht="3.75" customHeight="1">
      <c r="A8" s="32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8"/>
      <c r="BC8" s="28"/>
      <c r="BD8" s="28"/>
      <c r="BE8" s="28"/>
      <c r="BF8" s="28"/>
      <c r="BG8" s="28"/>
      <c r="BH8" s="28"/>
      <c r="BI8" s="28"/>
      <c r="BJ8" s="22"/>
      <c r="BK8" s="22"/>
    </row>
    <row r="9" spans="1:63" ht="6.75" customHeight="1">
      <c r="A9" s="99" t="s">
        <v>294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 t="s">
        <v>292</v>
      </c>
      <c r="S9" s="89" t="s">
        <v>293</v>
      </c>
      <c r="T9" s="89" t="s">
        <v>293</v>
      </c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 t="s">
        <v>292</v>
      </c>
      <c r="AS9" s="89" t="s">
        <v>293</v>
      </c>
      <c r="AT9" s="89" t="s">
        <v>293</v>
      </c>
      <c r="AU9" s="89" t="s">
        <v>293</v>
      </c>
      <c r="AV9" s="89" t="s">
        <v>293</v>
      </c>
      <c r="AW9" s="89" t="s">
        <v>293</v>
      </c>
      <c r="AX9" s="89" t="s">
        <v>293</v>
      </c>
      <c r="AY9" s="89" t="s">
        <v>293</v>
      </c>
      <c r="AZ9" s="89" t="s">
        <v>293</v>
      </c>
      <c r="BA9" s="89" t="s">
        <v>293</v>
      </c>
      <c r="BB9" s="36"/>
      <c r="BC9" s="34"/>
      <c r="BD9" s="36"/>
      <c r="BE9" s="36"/>
      <c r="BF9" s="34"/>
      <c r="BG9" s="36"/>
      <c r="BH9" s="36"/>
      <c r="BI9" s="34"/>
      <c r="BJ9" s="22"/>
      <c r="BK9" s="22"/>
    </row>
    <row r="10" spans="1:63" ht="5.25" customHeight="1">
      <c r="A10" s="9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36"/>
      <c r="BC10" s="34"/>
      <c r="BD10" s="36"/>
      <c r="BE10" s="36"/>
      <c r="BF10" s="34"/>
      <c r="BG10" s="36"/>
      <c r="BH10" s="36"/>
      <c r="BI10" s="34"/>
      <c r="BJ10" s="22"/>
      <c r="BK10" s="22"/>
    </row>
    <row r="11" spans="1:63" ht="4.5" customHeight="1">
      <c r="A11" s="32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36"/>
      <c r="BC11" s="34"/>
      <c r="BD11" s="36"/>
      <c r="BE11" s="36"/>
      <c r="BF11" s="34"/>
      <c r="BG11" s="36"/>
      <c r="BH11" s="36"/>
      <c r="BI11" s="34"/>
      <c r="BJ11" s="22"/>
      <c r="BK11" s="22"/>
    </row>
    <row r="12" spans="1:63" ht="9.75" customHeight="1">
      <c r="A12" s="99" t="s">
        <v>295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 t="s">
        <v>296</v>
      </c>
      <c r="Q12" s="89" t="s">
        <v>296</v>
      </c>
      <c r="R12" s="89" t="s">
        <v>292</v>
      </c>
      <c r="S12" s="89" t="s">
        <v>293</v>
      </c>
      <c r="T12" s="89" t="s">
        <v>293</v>
      </c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 t="s">
        <v>296</v>
      </c>
      <c r="AJ12" s="89" t="s">
        <v>296</v>
      </c>
      <c r="AK12" s="89" t="s">
        <v>296</v>
      </c>
      <c r="AL12" s="89" t="s">
        <v>296</v>
      </c>
      <c r="AM12" s="89" t="s">
        <v>246</v>
      </c>
      <c r="AN12" s="89" t="s">
        <v>246</v>
      </c>
      <c r="AO12" s="89" t="s">
        <v>246</v>
      </c>
      <c r="AP12" s="89" t="s">
        <v>246</v>
      </c>
      <c r="AQ12" s="89" t="s">
        <v>246</v>
      </c>
      <c r="AR12" s="89" t="s">
        <v>246</v>
      </c>
      <c r="AS12" s="89" t="s">
        <v>292</v>
      </c>
      <c r="AT12" s="89" t="s">
        <v>293</v>
      </c>
      <c r="AU12" s="89" t="s">
        <v>293</v>
      </c>
      <c r="AV12" s="89" t="s">
        <v>293</v>
      </c>
      <c r="AW12" s="89" t="s">
        <v>293</v>
      </c>
      <c r="AX12" s="89" t="s">
        <v>293</v>
      </c>
      <c r="AY12" s="89" t="s">
        <v>293</v>
      </c>
      <c r="AZ12" s="89" t="s">
        <v>293</v>
      </c>
      <c r="BA12" s="89" t="s">
        <v>293</v>
      </c>
      <c r="BB12" s="36"/>
      <c r="BC12" s="34"/>
      <c r="BD12" s="36"/>
      <c r="BE12" s="36"/>
      <c r="BF12" s="34"/>
      <c r="BG12" s="36"/>
      <c r="BH12" s="36"/>
      <c r="BI12" s="34"/>
      <c r="BJ12" s="22"/>
      <c r="BK12" s="22"/>
    </row>
    <row r="13" spans="1:63" ht="2.25" customHeight="1">
      <c r="A13" s="9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36"/>
      <c r="BC13" s="34"/>
      <c r="BD13" s="36"/>
      <c r="BE13" s="36"/>
      <c r="BF13" s="34"/>
      <c r="BG13" s="36"/>
      <c r="BH13" s="36"/>
      <c r="BI13" s="34"/>
      <c r="BJ13" s="22"/>
      <c r="BK13" s="22"/>
    </row>
    <row r="14" spans="1:63" ht="3" customHeight="1">
      <c r="A14" s="32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36"/>
      <c r="BC14" s="34"/>
      <c r="BD14" s="36"/>
      <c r="BE14" s="36"/>
      <c r="BF14" s="34"/>
      <c r="BG14" s="36"/>
      <c r="BH14" s="36"/>
      <c r="BI14" s="34"/>
      <c r="BJ14" s="22"/>
      <c r="BK14" s="22"/>
    </row>
    <row r="15" spans="1:63" ht="9.75" customHeight="1">
      <c r="A15" s="99" t="s">
        <v>297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35" t="s">
        <v>292</v>
      </c>
      <c r="M15" s="89" t="s">
        <v>296</v>
      </c>
      <c r="N15" s="89" t="s">
        <v>296</v>
      </c>
      <c r="O15" s="89" t="s">
        <v>246</v>
      </c>
      <c r="P15" s="89" t="s">
        <v>246</v>
      </c>
      <c r="Q15" s="89" t="s">
        <v>246</v>
      </c>
      <c r="R15" s="89" t="s">
        <v>246</v>
      </c>
      <c r="S15" s="89" t="s">
        <v>293</v>
      </c>
      <c r="T15" s="89" t="s">
        <v>293</v>
      </c>
      <c r="U15" s="89"/>
      <c r="V15" s="89"/>
      <c r="W15" s="89"/>
      <c r="X15" s="89"/>
      <c r="Y15" s="89"/>
      <c r="Z15" s="89"/>
      <c r="AA15" s="89"/>
      <c r="AB15" s="35" t="s">
        <v>292</v>
      </c>
      <c r="AC15" s="89" t="s">
        <v>296</v>
      </c>
      <c r="AD15" s="89" t="s">
        <v>296</v>
      </c>
      <c r="AE15" s="89" t="s">
        <v>296</v>
      </c>
      <c r="AF15" s="89" t="s">
        <v>246</v>
      </c>
      <c r="AG15" s="89" t="s">
        <v>246</v>
      </c>
      <c r="AH15" s="89" t="s">
        <v>246</v>
      </c>
      <c r="AI15" s="89" t="s">
        <v>298</v>
      </c>
      <c r="AJ15" s="89" t="s">
        <v>298</v>
      </c>
      <c r="AK15" s="89" t="s">
        <v>298</v>
      </c>
      <c r="AL15" s="89" t="s">
        <v>298</v>
      </c>
      <c r="AM15" s="89" t="s">
        <v>299</v>
      </c>
      <c r="AN15" s="89" t="s">
        <v>299</v>
      </c>
      <c r="AO15" s="89" t="s">
        <v>299</v>
      </c>
      <c r="AP15" s="89" t="s">
        <v>299</v>
      </c>
      <c r="AQ15" s="89" t="s">
        <v>295</v>
      </c>
      <c r="AR15" s="89" t="s">
        <v>295</v>
      </c>
      <c r="AS15" s="89" t="s">
        <v>300</v>
      </c>
      <c r="AT15" s="89" t="s">
        <v>300</v>
      </c>
      <c r="AU15" s="89" t="s">
        <v>300</v>
      </c>
      <c r="AV15" s="89" t="s">
        <v>300</v>
      </c>
      <c r="AW15" s="89" t="s">
        <v>300</v>
      </c>
      <c r="AX15" s="89" t="s">
        <v>300</v>
      </c>
      <c r="AY15" s="89" t="s">
        <v>300</v>
      </c>
      <c r="AZ15" s="89" t="s">
        <v>300</v>
      </c>
      <c r="BA15" s="89" t="s">
        <v>300</v>
      </c>
      <c r="BB15" s="36"/>
      <c r="BC15" s="34"/>
      <c r="BD15" s="36"/>
      <c r="BE15" s="36"/>
      <c r="BF15" s="34"/>
      <c r="BG15" s="36"/>
      <c r="BH15" s="36"/>
      <c r="BI15" s="34"/>
      <c r="BJ15" s="22"/>
      <c r="BK15" s="22"/>
    </row>
    <row r="16" spans="1:63" ht="10.5" customHeight="1">
      <c r="A16" s="9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35" t="s">
        <v>296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35" t="s">
        <v>296</v>
      </c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36"/>
      <c r="BC16" s="34"/>
      <c r="BD16" s="36"/>
      <c r="BE16" s="36"/>
      <c r="BF16" s="34"/>
      <c r="BG16" s="36"/>
      <c r="BH16" s="36"/>
      <c r="BI16" s="34"/>
      <c r="BJ16" s="22"/>
      <c r="BK16" s="22"/>
    </row>
    <row r="17" spans="1:63" ht="12.75">
      <c r="A17" s="32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36"/>
      <c r="BC17" s="34"/>
      <c r="BD17" s="36"/>
      <c r="BE17" s="36"/>
      <c r="BF17" s="34"/>
      <c r="BG17" s="36"/>
      <c r="BH17" s="36"/>
      <c r="BI17" s="34"/>
      <c r="BJ17" s="22"/>
      <c r="BK17" s="22"/>
    </row>
    <row r="18" spans="1:63" ht="12.75">
      <c r="A18" s="34"/>
      <c r="B18" s="3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36"/>
      <c r="BC18" s="34"/>
      <c r="BD18" s="36"/>
      <c r="BE18" s="36"/>
      <c r="BF18" s="34"/>
      <c r="BG18" s="36"/>
      <c r="BH18" s="36"/>
      <c r="BI18" s="34"/>
      <c r="BJ18" s="22"/>
      <c r="BK18" s="22"/>
    </row>
    <row r="19" spans="1:63" ht="12.75">
      <c r="A19" s="94" t="s">
        <v>301</v>
      </c>
      <c r="B19" s="94"/>
      <c r="C19" s="94"/>
      <c r="D19" s="94"/>
      <c r="E19" s="94"/>
      <c r="F19" s="94"/>
      <c r="G19" s="29"/>
      <c r="H19" s="96" t="s">
        <v>302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34"/>
      <c r="Y19" s="29" t="s">
        <v>296</v>
      </c>
      <c r="Z19" s="97" t="s">
        <v>303</v>
      </c>
      <c r="AA19" s="97"/>
      <c r="AB19" s="97"/>
      <c r="AC19" s="97"/>
      <c r="AD19" s="97"/>
      <c r="AE19" s="97"/>
      <c r="AF19" s="97"/>
      <c r="AG19" s="34"/>
      <c r="AH19" s="34"/>
      <c r="AI19" s="34"/>
      <c r="AJ19" s="34"/>
      <c r="AK19" s="34"/>
      <c r="AL19" s="34"/>
      <c r="AM19" s="34"/>
      <c r="AN19" s="34"/>
      <c r="AO19" s="37"/>
      <c r="AP19" s="34"/>
      <c r="AQ19" s="34"/>
      <c r="AR19" s="29" t="s">
        <v>299</v>
      </c>
      <c r="AS19" s="97" t="s">
        <v>304</v>
      </c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22"/>
      <c r="BK19" s="22"/>
    </row>
    <row r="20" spans="1:63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7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6"/>
      <c r="BB20" s="36"/>
      <c r="BC20" s="34"/>
      <c r="BD20" s="36"/>
      <c r="BE20" s="36"/>
      <c r="BF20" s="34"/>
      <c r="BG20" s="36"/>
      <c r="BH20" s="36"/>
      <c r="BI20" s="34"/>
      <c r="BJ20" s="22"/>
      <c r="BK20" s="22"/>
    </row>
    <row r="21" spans="1:63" ht="12.75">
      <c r="A21" s="34"/>
      <c r="B21" s="34"/>
      <c r="C21" s="34"/>
      <c r="D21" s="34"/>
      <c r="E21" s="34"/>
      <c r="F21" s="34"/>
      <c r="G21" s="29" t="s">
        <v>292</v>
      </c>
      <c r="H21" s="96" t="s">
        <v>305</v>
      </c>
      <c r="I21" s="96"/>
      <c r="J21" s="96"/>
      <c r="K21" s="96"/>
      <c r="L21" s="96"/>
      <c r="M21" s="96"/>
      <c r="N21" s="96"/>
      <c r="O21" s="96"/>
      <c r="P21" s="96"/>
      <c r="Q21" s="96"/>
      <c r="R21" s="34"/>
      <c r="S21" s="34"/>
      <c r="T21" s="34"/>
      <c r="U21" s="36"/>
      <c r="V21" s="34"/>
      <c r="W21" s="34"/>
      <c r="X21" s="34"/>
      <c r="Y21" s="29" t="s">
        <v>246</v>
      </c>
      <c r="Z21" s="96" t="s">
        <v>306</v>
      </c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34"/>
      <c r="AR21" s="29" t="s">
        <v>295</v>
      </c>
      <c r="AS21" s="97" t="s">
        <v>307</v>
      </c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36"/>
      <c r="BH21" s="36"/>
      <c r="BI21" s="34"/>
      <c r="BJ21" s="22"/>
      <c r="BK21" s="22"/>
    </row>
    <row r="22" spans="1:63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6"/>
      <c r="BB22" s="36"/>
      <c r="BC22" s="34"/>
      <c r="BD22" s="36"/>
      <c r="BE22" s="36"/>
      <c r="BF22" s="34"/>
      <c r="BG22" s="36"/>
      <c r="BH22" s="36"/>
      <c r="BI22" s="34"/>
      <c r="BJ22" s="22"/>
      <c r="BK22" s="22"/>
    </row>
    <row r="23" spans="1:63" ht="12.75">
      <c r="A23" s="34"/>
      <c r="B23" s="34"/>
      <c r="C23" s="34"/>
      <c r="D23" s="34"/>
      <c r="E23" s="34"/>
      <c r="F23" s="34"/>
      <c r="G23" s="29" t="s">
        <v>293</v>
      </c>
      <c r="H23" s="96" t="s">
        <v>308</v>
      </c>
      <c r="I23" s="96"/>
      <c r="J23" s="96"/>
      <c r="K23" s="96"/>
      <c r="L23" s="96"/>
      <c r="M23" s="96"/>
      <c r="N23" s="96"/>
      <c r="O23" s="96"/>
      <c r="P23" s="96"/>
      <c r="Q23" s="96"/>
      <c r="R23" s="34"/>
      <c r="S23" s="34"/>
      <c r="T23" s="34"/>
      <c r="U23" s="36"/>
      <c r="V23" s="34"/>
      <c r="W23" s="34"/>
      <c r="X23" s="34"/>
      <c r="Y23" s="29" t="s">
        <v>298</v>
      </c>
      <c r="Z23" s="96" t="s">
        <v>309</v>
      </c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34"/>
      <c r="AR23" s="29" t="s">
        <v>300</v>
      </c>
      <c r="AS23" s="96" t="s">
        <v>310</v>
      </c>
      <c r="AT23" s="96"/>
      <c r="AU23" s="96"/>
      <c r="AV23" s="96"/>
      <c r="AW23" s="96"/>
      <c r="AX23" s="96"/>
      <c r="AY23" s="96"/>
      <c r="AZ23" s="96"/>
      <c r="BA23" s="96"/>
      <c r="BB23" s="96"/>
      <c r="BC23" s="34"/>
      <c r="BD23" s="36"/>
      <c r="BE23" s="36"/>
      <c r="BF23" s="34"/>
      <c r="BG23" s="36"/>
      <c r="BH23" s="36"/>
      <c r="BI23" s="34"/>
      <c r="BJ23" s="22"/>
      <c r="BK23" s="22"/>
    </row>
    <row r="24" spans="1:6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6"/>
      <c r="BB24" s="36"/>
      <c r="BC24" s="34"/>
      <c r="BD24" s="36"/>
      <c r="BE24" s="36"/>
      <c r="BF24" s="34"/>
      <c r="BG24" s="36"/>
      <c r="BH24" s="36"/>
      <c r="BI24" s="34"/>
      <c r="BJ24" s="22"/>
      <c r="BK24" s="22"/>
    </row>
    <row r="25" spans="1:63" ht="12.75">
      <c r="A25" s="94" t="s">
        <v>311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36"/>
      <c r="BC25" s="34"/>
      <c r="BD25" s="36"/>
      <c r="BE25" s="36"/>
      <c r="BF25" s="34"/>
      <c r="BG25" s="36"/>
      <c r="BH25" s="36"/>
      <c r="BI25" s="34"/>
      <c r="BJ25" s="22"/>
      <c r="BK25" s="22"/>
    </row>
    <row r="26" spans="1:63" ht="12.7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22"/>
      <c r="BK26" s="22"/>
    </row>
    <row r="27" spans="1:63" ht="12.75">
      <c r="A27" s="90" t="s">
        <v>194</v>
      </c>
      <c r="B27" s="91" t="s">
        <v>312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 t="s">
        <v>313</v>
      </c>
      <c r="U27" s="91"/>
      <c r="V27" s="91"/>
      <c r="W27" s="91"/>
      <c r="X27" s="91"/>
      <c r="Y27" s="91"/>
      <c r="Z27" s="91"/>
      <c r="AA27" s="91"/>
      <c r="AB27" s="91"/>
      <c r="AC27" s="91" t="s">
        <v>314</v>
      </c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0" t="s">
        <v>315</v>
      </c>
      <c r="AY27" s="90"/>
      <c r="AZ27" s="90"/>
      <c r="BA27" s="90"/>
      <c r="BB27" s="90"/>
      <c r="BC27" s="90"/>
      <c r="BD27" s="91" t="s">
        <v>316</v>
      </c>
      <c r="BE27" s="91"/>
      <c r="BF27" s="91"/>
      <c r="BG27" s="91" t="s">
        <v>76</v>
      </c>
      <c r="BH27" s="91"/>
      <c r="BI27" s="91"/>
      <c r="BJ27" s="92"/>
      <c r="BK27" s="92"/>
    </row>
    <row r="28" spans="1:63" ht="21.75" customHeight="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 t="s">
        <v>64</v>
      </c>
      <c r="AD28" s="91"/>
      <c r="AE28" s="91"/>
      <c r="AF28" s="91"/>
      <c r="AG28" s="91"/>
      <c r="AH28" s="91"/>
      <c r="AI28" s="91"/>
      <c r="AJ28" s="91" t="s">
        <v>108</v>
      </c>
      <c r="AK28" s="91"/>
      <c r="AL28" s="91"/>
      <c r="AM28" s="91"/>
      <c r="AN28" s="91"/>
      <c r="AO28" s="91"/>
      <c r="AP28" s="91"/>
      <c r="AQ28" s="91" t="s">
        <v>317</v>
      </c>
      <c r="AR28" s="91"/>
      <c r="AS28" s="91"/>
      <c r="AT28" s="91"/>
      <c r="AU28" s="91"/>
      <c r="AV28" s="91"/>
      <c r="AW28" s="91"/>
      <c r="AX28" s="91" t="s">
        <v>318</v>
      </c>
      <c r="AY28" s="91"/>
      <c r="AZ28" s="91"/>
      <c r="BA28" s="91" t="s">
        <v>319</v>
      </c>
      <c r="BB28" s="91"/>
      <c r="BC28" s="91"/>
      <c r="BD28" s="91"/>
      <c r="BE28" s="95"/>
      <c r="BF28" s="91"/>
      <c r="BG28" s="91"/>
      <c r="BH28" s="95"/>
      <c r="BI28" s="91"/>
      <c r="BJ28" s="93"/>
      <c r="BK28" s="92"/>
    </row>
    <row r="29" spans="1:63" ht="12.75">
      <c r="A29" s="90"/>
      <c r="B29" s="91" t="s">
        <v>76</v>
      </c>
      <c r="C29" s="91"/>
      <c r="D29" s="91"/>
      <c r="E29" s="91"/>
      <c r="F29" s="91"/>
      <c r="G29" s="91"/>
      <c r="H29" s="91" t="s">
        <v>320</v>
      </c>
      <c r="I29" s="91"/>
      <c r="J29" s="91"/>
      <c r="K29" s="91"/>
      <c r="L29" s="91"/>
      <c r="M29" s="91"/>
      <c r="N29" s="91" t="s">
        <v>321</v>
      </c>
      <c r="O29" s="91"/>
      <c r="P29" s="91"/>
      <c r="Q29" s="91"/>
      <c r="R29" s="91"/>
      <c r="S29" s="91"/>
      <c r="T29" s="91" t="s">
        <v>76</v>
      </c>
      <c r="U29" s="91"/>
      <c r="V29" s="91"/>
      <c r="W29" s="91" t="s">
        <v>320</v>
      </c>
      <c r="X29" s="91"/>
      <c r="Y29" s="91"/>
      <c r="Z29" s="91" t="s">
        <v>321</v>
      </c>
      <c r="AA29" s="91"/>
      <c r="AB29" s="91"/>
      <c r="AC29" s="91" t="s">
        <v>76</v>
      </c>
      <c r="AD29" s="91"/>
      <c r="AE29" s="91"/>
      <c r="AF29" s="91" t="s">
        <v>320</v>
      </c>
      <c r="AG29" s="91"/>
      <c r="AH29" s="91" t="s">
        <v>321</v>
      </c>
      <c r="AI29" s="91"/>
      <c r="AJ29" s="91" t="s">
        <v>76</v>
      </c>
      <c r="AK29" s="91"/>
      <c r="AL29" s="91"/>
      <c r="AM29" s="91" t="s">
        <v>320</v>
      </c>
      <c r="AN29" s="91"/>
      <c r="AO29" s="91" t="s">
        <v>321</v>
      </c>
      <c r="AP29" s="91"/>
      <c r="AQ29" s="91" t="s">
        <v>76</v>
      </c>
      <c r="AR29" s="91"/>
      <c r="AS29" s="91"/>
      <c r="AT29" s="91" t="s">
        <v>320</v>
      </c>
      <c r="AU29" s="91"/>
      <c r="AV29" s="91" t="s">
        <v>321</v>
      </c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3"/>
      <c r="BK29" s="92"/>
    </row>
    <row r="30" spans="1:63" ht="12.75">
      <c r="A30" s="90"/>
      <c r="B30" s="90" t="s">
        <v>322</v>
      </c>
      <c r="C30" s="90"/>
      <c r="D30" s="90"/>
      <c r="E30" s="91" t="s">
        <v>323</v>
      </c>
      <c r="F30" s="91"/>
      <c r="G30" s="91"/>
      <c r="H30" s="90" t="s">
        <v>322</v>
      </c>
      <c r="I30" s="90"/>
      <c r="J30" s="90"/>
      <c r="K30" s="91" t="s">
        <v>323</v>
      </c>
      <c r="L30" s="91"/>
      <c r="M30" s="91"/>
      <c r="N30" s="90" t="s">
        <v>322</v>
      </c>
      <c r="O30" s="90"/>
      <c r="P30" s="90"/>
      <c r="Q30" s="91" t="s">
        <v>323</v>
      </c>
      <c r="R30" s="91"/>
      <c r="S30" s="91"/>
      <c r="T30" s="90" t="s">
        <v>322</v>
      </c>
      <c r="U30" s="90"/>
      <c r="V30" s="90"/>
      <c r="W30" s="90" t="s">
        <v>322</v>
      </c>
      <c r="X30" s="90"/>
      <c r="Y30" s="90"/>
      <c r="Z30" s="90" t="s">
        <v>322</v>
      </c>
      <c r="AA30" s="90"/>
      <c r="AB30" s="90"/>
      <c r="AC30" s="90" t="s">
        <v>322</v>
      </c>
      <c r="AD30" s="90"/>
      <c r="AE30" s="90"/>
      <c r="AF30" s="90" t="s">
        <v>322</v>
      </c>
      <c r="AG30" s="90"/>
      <c r="AH30" s="90" t="s">
        <v>322</v>
      </c>
      <c r="AI30" s="90"/>
      <c r="AJ30" s="90" t="s">
        <v>322</v>
      </c>
      <c r="AK30" s="90"/>
      <c r="AL30" s="90"/>
      <c r="AM30" s="90" t="s">
        <v>322</v>
      </c>
      <c r="AN30" s="90"/>
      <c r="AO30" s="90" t="s">
        <v>322</v>
      </c>
      <c r="AP30" s="90"/>
      <c r="AQ30" s="90" t="s">
        <v>322</v>
      </c>
      <c r="AR30" s="90"/>
      <c r="AS30" s="90"/>
      <c r="AT30" s="90" t="s">
        <v>322</v>
      </c>
      <c r="AU30" s="90"/>
      <c r="AV30" s="90" t="s">
        <v>322</v>
      </c>
      <c r="AW30" s="90"/>
      <c r="AX30" s="90" t="s">
        <v>322</v>
      </c>
      <c r="AY30" s="90"/>
      <c r="AZ30" s="90"/>
      <c r="BA30" s="90" t="s">
        <v>322</v>
      </c>
      <c r="BB30" s="90"/>
      <c r="BC30" s="90"/>
      <c r="BD30" s="90" t="s">
        <v>322</v>
      </c>
      <c r="BE30" s="90"/>
      <c r="BF30" s="90"/>
      <c r="BG30" s="90" t="s">
        <v>322</v>
      </c>
      <c r="BH30" s="90"/>
      <c r="BI30" s="90"/>
      <c r="BJ30" s="92"/>
      <c r="BK30" s="92"/>
    </row>
    <row r="31" spans="1:63" ht="12.75">
      <c r="A31" s="29" t="s">
        <v>291</v>
      </c>
      <c r="B31" s="89" t="s">
        <v>324</v>
      </c>
      <c r="C31" s="89"/>
      <c r="D31" s="89"/>
      <c r="E31" s="89" t="s">
        <v>325</v>
      </c>
      <c r="F31" s="89"/>
      <c r="G31" s="89"/>
      <c r="H31" s="89">
        <v>17</v>
      </c>
      <c r="I31" s="89"/>
      <c r="J31" s="89"/>
      <c r="K31" s="89">
        <v>612</v>
      </c>
      <c r="L31" s="89"/>
      <c r="M31" s="89"/>
      <c r="N31" s="89">
        <v>22</v>
      </c>
      <c r="O31" s="89"/>
      <c r="P31" s="89"/>
      <c r="Q31" s="89">
        <v>792</v>
      </c>
      <c r="R31" s="89"/>
      <c r="S31" s="89"/>
      <c r="T31" s="89" t="s">
        <v>328</v>
      </c>
      <c r="U31" s="89"/>
      <c r="V31" s="89"/>
      <c r="W31" s="89">
        <v>0</v>
      </c>
      <c r="X31" s="89"/>
      <c r="Y31" s="89"/>
      <c r="Z31" s="89">
        <v>2</v>
      </c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 t="s">
        <v>330</v>
      </c>
      <c r="BE31" s="89"/>
      <c r="BF31" s="89"/>
      <c r="BG31" s="89" t="s">
        <v>331</v>
      </c>
      <c r="BH31" s="89"/>
      <c r="BI31" s="89"/>
      <c r="BJ31" s="88"/>
      <c r="BK31" s="88"/>
    </row>
    <row r="32" spans="1:63" ht="12.75">
      <c r="A32" s="29" t="s">
        <v>294</v>
      </c>
      <c r="B32" s="89" t="s">
        <v>324</v>
      </c>
      <c r="C32" s="89"/>
      <c r="D32" s="89"/>
      <c r="E32" s="89">
        <f>K32+Q32</f>
        <v>1404</v>
      </c>
      <c r="F32" s="89"/>
      <c r="G32" s="89"/>
      <c r="H32" s="89" t="s">
        <v>326</v>
      </c>
      <c r="I32" s="89"/>
      <c r="J32" s="89"/>
      <c r="K32" s="89">
        <v>576</v>
      </c>
      <c r="L32" s="89"/>
      <c r="M32" s="89"/>
      <c r="N32" s="89" t="s">
        <v>327</v>
      </c>
      <c r="O32" s="89"/>
      <c r="P32" s="89"/>
      <c r="Q32" s="89">
        <v>828</v>
      </c>
      <c r="R32" s="89"/>
      <c r="S32" s="89"/>
      <c r="T32" s="89" t="s">
        <v>328</v>
      </c>
      <c r="U32" s="89"/>
      <c r="V32" s="89"/>
      <c r="W32" s="89" t="s">
        <v>329</v>
      </c>
      <c r="X32" s="89"/>
      <c r="Y32" s="89"/>
      <c r="Z32" s="89" t="s">
        <v>329</v>
      </c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 t="s">
        <v>330</v>
      </c>
      <c r="BE32" s="89"/>
      <c r="BF32" s="89"/>
      <c r="BG32" s="89" t="s">
        <v>331</v>
      </c>
      <c r="BH32" s="89"/>
      <c r="BI32" s="89"/>
      <c r="BJ32" s="88"/>
      <c r="BK32" s="88"/>
    </row>
    <row r="33" spans="1:63" ht="12.75">
      <c r="A33" s="29" t="s">
        <v>295</v>
      </c>
      <c r="B33" s="89" t="s">
        <v>332</v>
      </c>
      <c r="C33" s="89"/>
      <c r="D33" s="89"/>
      <c r="E33" s="89">
        <f>K33+Q33</f>
        <v>1008</v>
      </c>
      <c r="F33" s="89"/>
      <c r="G33" s="89"/>
      <c r="H33" s="89" t="s">
        <v>333</v>
      </c>
      <c r="I33" s="89"/>
      <c r="J33" s="89"/>
      <c r="K33" s="89">
        <v>504</v>
      </c>
      <c r="L33" s="89"/>
      <c r="M33" s="89"/>
      <c r="N33" s="89" t="s">
        <v>333</v>
      </c>
      <c r="O33" s="89"/>
      <c r="P33" s="89"/>
      <c r="Q33" s="89">
        <v>504</v>
      </c>
      <c r="R33" s="89"/>
      <c r="S33" s="89"/>
      <c r="T33" s="89" t="s">
        <v>328</v>
      </c>
      <c r="U33" s="89"/>
      <c r="V33" s="89"/>
      <c r="W33" s="89" t="s">
        <v>329</v>
      </c>
      <c r="X33" s="89"/>
      <c r="Y33" s="89"/>
      <c r="Z33" s="89" t="s">
        <v>329</v>
      </c>
      <c r="AA33" s="89"/>
      <c r="AB33" s="89"/>
      <c r="AC33" s="89" t="s">
        <v>334</v>
      </c>
      <c r="AD33" s="89"/>
      <c r="AE33" s="89"/>
      <c r="AF33" s="89" t="s">
        <v>328</v>
      </c>
      <c r="AG33" s="89"/>
      <c r="AH33" s="89" t="s">
        <v>335</v>
      </c>
      <c r="AI33" s="89"/>
      <c r="AJ33" s="89" t="s">
        <v>334</v>
      </c>
      <c r="AK33" s="89"/>
      <c r="AL33" s="89"/>
      <c r="AM33" s="89"/>
      <c r="AN33" s="89"/>
      <c r="AO33" s="89" t="s">
        <v>334</v>
      </c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 t="s">
        <v>336</v>
      </c>
      <c r="BE33" s="89"/>
      <c r="BF33" s="89"/>
      <c r="BG33" s="89" t="s">
        <v>331</v>
      </c>
      <c r="BH33" s="89"/>
      <c r="BI33" s="89"/>
      <c r="BJ33" s="88"/>
      <c r="BK33" s="88"/>
    </row>
    <row r="34" spans="1:63" ht="12.75">
      <c r="A34" s="29" t="s">
        <v>297</v>
      </c>
      <c r="B34" s="89" t="s">
        <v>337</v>
      </c>
      <c r="C34" s="89"/>
      <c r="D34" s="89"/>
      <c r="E34" s="89">
        <f>K34+Q34</f>
        <v>612</v>
      </c>
      <c r="F34" s="89"/>
      <c r="G34" s="89"/>
      <c r="H34" s="89" t="s">
        <v>336</v>
      </c>
      <c r="I34" s="89"/>
      <c r="J34" s="89"/>
      <c r="K34" s="89">
        <v>360</v>
      </c>
      <c r="L34" s="89"/>
      <c r="M34" s="89"/>
      <c r="N34" s="89" t="s">
        <v>338</v>
      </c>
      <c r="O34" s="89"/>
      <c r="P34" s="89"/>
      <c r="Q34" s="89">
        <v>252</v>
      </c>
      <c r="R34" s="89"/>
      <c r="S34" s="89"/>
      <c r="T34" s="89" t="s">
        <v>329</v>
      </c>
      <c r="U34" s="89"/>
      <c r="V34" s="89"/>
      <c r="W34" s="89" t="s">
        <v>339</v>
      </c>
      <c r="X34" s="89"/>
      <c r="Y34" s="89"/>
      <c r="Z34" s="89" t="s">
        <v>339</v>
      </c>
      <c r="AA34" s="89"/>
      <c r="AB34" s="89"/>
      <c r="AC34" s="89" t="s">
        <v>334</v>
      </c>
      <c r="AD34" s="89"/>
      <c r="AE34" s="89"/>
      <c r="AF34" s="89" t="s">
        <v>340</v>
      </c>
      <c r="AG34" s="89"/>
      <c r="AH34" s="89" t="s">
        <v>341</v>
      </c>
      <c r="AI34" s="89"/>
      <c r="AJ34" s="89" t="s">
        <v>338</v>
      </c>
      <c r="AK34" s="89"/>
      <c r="AL34" s="89"/>
      <c r="AM34" s="89" t="s">
        <v>335</v>
      </c>
      <c r="AN34" s="89"/>
      <c r="AO34" s="89" t="s">
        <v>342</v>
      </c>
      <c r="AP34" s="89"/>
      <c r="AQ34" s="89" t="s">
        <v>335</v>
      </c>
      <c r="AR34" s="89"/>
      <c r="AS34" s="89"/>
      <c r="AT34" s="89"/>
      <c r="AU34" s="89"/>
      <c r="AV34" s="89" t="s">
        <v>335</v>
      </c>
      <c r="AW34" s="89"/>
      <c r="AX34" s="89" t="s">
        <v>335</v>
      </c>
      <c r="AY34" s="89"/>
      <c r="AZ34" s="89"/>
      <c r="BA34" s="89" t="s">
        <v>328</v>
      </c>
      <c r="BB34" s="89"/>
      <c r="BC34" s="89"/>
      <c r="BD34" s="89" t="s">
        <v>328</v>
      </c>
      <c r="BE34" s="89"/>
      <c r="BF34" s="89"/>
      <c r="BG34" s="89" t="s">
        <v>343</v>
      </c>
      <c r="BH34" s="89"/>
      <c r="BI34" s="89"/>
      <c r="BJ34" s="88"/>
      <c r="BK34" s="88"/>
    </row>
    <row r="35" spans="1:63" ht="12.75">
      <c r="A35" s="38" t="s">
        <v>76</v>
      </c>
      <c r="B35" s="87" t="s">
        <v>344</v>
      </c>
      <c r="C35" s="87"/>
      <c r="D35" s="87"/>
      <c r="E35" s="87">
        <f>E31+E32+E33+E34</f>
        <v>4428</v>
      </c>
      <c r="F35" s="87"/>
      <c r="G35" s="87"/>
      <c r="H35" s="87"/>
      <c r="I35" s="87"/>
      <c r="J35" s="87"/>
      <c r="K35" s="87">
        <f>K31+K32+K33+K34</f>
        <v>2052</v>
      </c>
      <c r="L35" s="87"/>
      <c r="M35" s="87"/>
      <c r="N35" s="87"/>
      <c r="O35" s="87"/>
      <c r="P35" s="87"/>
      <c r="Q35" s="87">
        <f>Q31+Q32+Q33+Q34</f>
        <v>2376</v>
      </c>
      <c r="R35" s="87"/>
      <c r="S35" s="87"/>
      <c r="T35" s="87" t="s">
        <v>338</v>
      </c>
      <c r="U35" s="87"/>
      <c r="V35" s="87"/>
      <c r="W35" s="87"/>
      <c r="X35" s="87"/>
      <c r="Y35" s="87"/>
      <c r="Z35" s="87"/>
      <c r="AA35" s="87"/>
      <c r="AB35" s="87"/>
      <c r="AC35" s="87" t="s">
        <v>345</v>
      </c>
      <c r="AD35" s="87"/>
      <c r="AE35" s="87"/>
      <c r="AF35" s="87"/>
      <c r="AG35" s="87"/>
      <c r="AH35" s="87"/>
      <c r="AI35" s="87"/>
      <c r="AJ35" s="87" t="s">
        <v>346</v>
      </c>
      <c r="AK35" s="87"/>
      <c r="AL35" s="87"/>
      <c r="AM35" s="87"/>
      <c r="AN35" s="87"/>
      <c r="AO35" s="87"/>
      <c r="AP35" s="87"/>
      <c r="AQ35" s="87" t="s">
        <v>335</v>
      </c>
      <c r="AR35" s="87"/>
      <c r="AS35" s="87"/>
      <c r="AT35" s="87"/>
      <c r="AU35" s="87"/>
      <c r="AV35" s="87"/>
      <c r="AW35" s="87"/>
      <c r="AX35" s="87" t="s">
        <v>335</v>
      </c>
      <c r="AY35" s="87"/>
      <c r="AZ35" s="87"/>
      <c r="BA35" s="87" t="s">
        <v>328</v>
      </c>
      <c r="BB35" s="87"/>
      <c r="BC35" s="87"/>
      <c r="BD35" s="87" t="s">
        <v>347</v>
      </c>
      <c r="BE35" s="87"/>
      <c r="BF35" s="87"/>
      <c r="BG35" s="87">
        <f>B35+T35+AC35+AJ35+AQ35+AX35+BA35+BD35</f>
        <v>199</v>
      </c>
      <c r="BH35" s="87"/>
      <c r="BI35" s="87"/>
      <c r="BJ35" s="88"/>
      <c r="BK35" s="88"/>
    </row>
  </sheetData>
  <sheetProtection/>
  <mergeCells count="415">
    <mergeCell ref="A1:Q1"/>
    <mergeCell ref="A2:A4"/>
    <mergeCell ref="B2:E2"/>
    <mergeCell ref="F2:F3"/>
    <mergeCell ref="G2:I2"/>
    <mergeCell ref="J2:J3"/>
    <mergeCell ref="K2:M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O2:AR2"/>
    <mergeCell ref="AS2:AS3"/>
    <mergeCell ref="AT2:AV2"/>
    <mergeCell ref="AW2:AW3"/>
    <mergeCell ref="AX2:BA2"/>
    <mergeCell ref="B5:BA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U6:AU7"/>
    <mergeCell ref="AV6:AV7"/>
    <mergeCell ref="AK6:AK7"/>
    <mergeCell ref="AL6:AL7"/>
    <mergeCell ref="AM6:AM7"/>
    <mergeCell ref="AN6:AN7"/>
    <mergeCell ref="AO6:AO7"/>
    <mergeCell ref="AP6:AP7"/>
    <mergeCell ref="AW6:AW7"/>
    <mergeCell ref="AX6:AX7"/>
    <mergeCell ref="AY6:AY7"/>
    <mergeCell ref="AZ6:AZ7"/>
    <mergeCell ref="BA6:BA7"/>
    <mergeCell ref="B8:BA8"/>
    <mergeCell ref="AQ6:AQ7"/>
    <mergeCell ref="AR6:AR7"/>
    <mergeCell ref="AS6:AS7"/>
    <mergeCell ref="AT6:AT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U9:AU10"/>
    <mergeCell ref="AV9:AV10"/>
    <mergeCell ref="AK9:AK10"/>
    <mergeCell ref="AL9:AL10"/>
    <mergeCell ref="AM9:AM10"/>
    <mergeCell ref="AN9:AN10"/>
    <mergeCell ref="AO9:AO10"/>
    <mergeCell ref="AP9:AP10"/>
    <mergeCell ref="AW9:AW10"/>
    <mergeCell ref="AX9:AX10"/>
    <mergeCell ref="AY9:AY10"/>
    <mergeCell ref="AZ9:AZ10"/>
    <mergeCell ref="BA9:BA10"/>
    <mergeCell ref="B11:BA11"/>
    <mergeCell ref="AQ9:AQ10"/>
    <mergeCell ref="AR9:AR10"/>
    <mergeCell ref="AS9:AS10"/>
    <mergeCell ref="AT9:AT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U12:AU13"/>
    <mergeCell ref="AV12:AV13"/>
    <mergeCell ref="AK12:AK13"/>
    <mergeCell ref="AL12:AL13"/>
    <mergeCell ref="AM12:AM13"/>
    <mergeCell ref="AN12:AN13"/>
    <mergeCell ref="AO12:AO13"/>
    <mergeCell ref="AP12:AP13"/>
    <mergeCell ref="AW12:AW13"/>
    <mergeCell ref="AX12:AX13"/>
    <mergeCell ref="AY12:AY13"/>
    <mergeCell ref="AZ12:AZ13"/>
    <mergeCell ref="BA12:BA13"/>
    <mergeCell ref="B14:BA14"/>
    <mergeCell ref="AQ12:AQ13"/>
    <mergeCell ref="AR12:AR13"/>
    <mergeCell ref="AS12:AS13"/>
    <mergeCell ref="AT12:AT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U15:AU16"/>
    <mergeCell ref="AV15:AV16"/>
    <mergeCell ref="AW15:AW16"/>
    <mergeCell ref="AX15:AX16"/>
    <mergeCell ref="AM15:AM16"/>
    <mergeCell ref="AN15:AN16"/>
    <mergeCell ref="AO15:AO16"/>
    <mergeCell ref="AP15:AP16"/>
    <mergeCell ref="AQ15:AQ16"/>
    <mergeCell ref="AR15:AR16"/>
    <mergeCell ref="A19:F19"/>
    <mergeCell ref="H19:W19"/>
    <mergeCell ref="Z19:AF19"/>
    <mergeCell ref="AS19:BI19"/>
    <mergeCell ref="AY15:AY16"/>
    <mergeCell ref="AZ15:AZ16"/>
    <mergeCell ref="BA15:BA16"/>
    <mergeCell ref="B17:BA17"/>
    <mergeCell ref="AS15:AS16"/>
    <mergeCell ref="AT15:AT16"/>
    <mergeCell ref="H21:Q21"/>
    <mergeCell ref="Z21:AP21"/>
    <mergeCell ref="AS21:BF21"/>
    <mergeCell ref="H23:Q23"/>
    <mergeCell ref="Z23:AP23"/>
    <mergeCell ref="AS23:BB23"/>
    <mergeCell ref="A25:BA25"/>
    <mergeCell ref="A26:BI26"/>
    <mergeCell ref="A27:A30"/>
    <mergeCell ref="B27:S28"/>
    <mergeCell ref="T27:AB28"/>
    <mergeCell ref="AC27:AW27"/>
    <mergeCell ref="AX27:BC27"/>
    <mergeCell ref="BD27:BF29"/>
    <mergeCell ref="BG27:BI29"/>
    <mergeCell ref="B29:G29"/>
    <mergeCell ref="BJ27:BK30"/>
    <mergeCell ref="AC28:AI28"/>
    <mergeCell ref="AJ28:AP28"/>
    <mergeCell ref="AQ28:AW28"/>
    <mergeCell ref="AX28:AZ29"/>
    <mergeCell ref="BA28:BC29"/>
    <mergeCell ref="AC29:AE29"/>
    <mergeCell ref="AF29:AG29"/>
    <mergeCell ref="AH29:AI29"/>
    <mergeCell ref="AJ29:AL29"/>
    <mergeCell ref="H29:M29"/>
    <mergeCell ref="N29:S29"/>
    <mergeCell ref="T29:V29"/>
    <mergeCell ref="W29:Y29"/>
    <mergeCell ref="Z29:AB29"/>
    <mergeCell ref="AM29:AN29"/>
    <mergeCell ref="AO29:AP29"/>
    <mergeCell ref="AQ29:AS29"/>
    <mergeCell ref="AT29:AU29"/>
    <mergeCell ref="AV29:AW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G30"/>
    <mergeCell ref="AH30:AI30"/>
    <mergeCell ref="AJ30:AL30"/>
    <mergeCell ref="AM30:AN30"/>
    <mergeCell ref="AO30:AP30"/>
    <mergeCell ref="AQ30:AS30"/>
    <mergeCell ref="AT30:AU30"/>
    <mergeCell ref="AV30:AW30"/>
    <mergeCell ref="AX30:AZ30"/>
    <mergeCell ref="BA30:BC30"/>
    <mergeCell ref="BD30:BF30"/>
    <mergeCell ref="BG30:BI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G31"/>
    <mergeCell ref="AH31:AI31"/>
    <mergeCell ref="AJ31:AL31"/>
    <mergeCell ref="AM31:AN31"/>
    <mergeCell ref="AO31:AP31"/>
    <mergeCell ref="AQ31:AS31"/>
    <mergeCell ref="AT31:AU31"/>
    <mergeCell ref="AV31:AW31"/>
    <mergeCell ref="AX31:AZ31"/>
    <mergeCell ref="BA31:BC31"/>
    <mergeCell ref="BD31:BF31"/>
    <mergeCell ref="BG31:BI31"/>
    <mergeCell ref="BJ31:BK31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G32"/>
    <mergeCell ref="AH32:AI32"/>
    <mergeCell ref="AJ32:AL32"/>
    <mergeCell ref="AM32:AN32"/>
    <mergeCell ref="AO32:AP32"/>
    <mergeCell ref="AQ32:AS32"/>
    <mergeCell ref="AT32:AU32"/>
    <mergeCell ref="AV32:AW32"/>
    <mergeCell ref="AX32:AZ32"/>
    <mergeCell ref="BA32:BC32"/>
    <mergeCell ref="BD32:BF32"/>
    <mergeCell ref="BG32:BI32"/>
    <mergeCell ref="BJ32:BK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G33"/>
    <mergeCell ref="AH33:AI33"/>
    <mergeCell ref="AJ33:AL33"/>
    <mergeCell ref="AM33:AN33"/>
    <mergeCell ref="AO33:AP33"/>
    <mergeCell ref="AQ33:AS33"/>
    <mergeCell ref="AT33:AU33"/>
    <mergeCell ref="AV33:AW33"/>
    <mergeCell ref="AX33:AZ33"/>
    <mergeCell ref="BA33:BC33"/>
    <mergeCell ref="BD33:BF33"/>
    <mergeCell ref="BG33:BI33"/>
    <mergeCell ref="BJ33:BK33"/>
    <mergeCell ref="B34:D34"/>
    <mergeCell ref="E34:G34"/>
    <mergeCell ref="H34:J34"/>
    <mergeCell ref="K34:M34"/>
    <mergeCell ref="N34:P34"/>
    <mergeCell ref="AM34:AN34"/>
    <mergeCell ref="AO34:AP34"/>
    <mergeCell ref="AQ34:AS34"/>
    <mergeCell ref="AT34:AU34"/>
    <mergeCell ref="Q34:S34"/>
    <mergeCell ref="T34:V34"/>
    <mergeCell ref="W34:Y34"/>
    <mergeCell ref="Z34:AB34"/>
    <mergeCell ref="AC34:AE34"/>
    <mergeCell ref="AF34:AG34"/>
    <mergeCell ref="T35:V35"/>
    <mergeCell ref="BJ34:BK34"/>
    <mergeCell ref="AV34:AW34"/>
    <mergeCell ref="AX34:AZ34"/>
    <mergeCell ref="BA34:BC34"/>
    <mergeCell ref="BD34:BF34"/>
    <mergeCell ref="BG34:BI34"/>
    <mergeCell ref="AH34:AI34"/>
    <mergeCell ref="AJ34:AL34"/>
    <mergeCell ref="AX35:AZ35"/>
    <mergeCell ref="B35:D35"/>
    <mergeCell ref="E35:G35"/>
    <mergeCell ref="H35:J35"/>
    <mergeCell ref="K35:M35"/>
    <mergeCell ref="N35:P35"/>
    <mergeCell ref="Q35:S35"/>
    <mergeCell ref="W35:Y35"/>
    <mergeCell ref="Z35:AB35"/>
    <mergeCell ref="AC35:AE35"/>
    <mergeCell ref="AF35:AG35"/>
    <mergeCell ref="AH35:AI35"/>
    <mergeCell ref="AJ35:AL35"/>
    <mergeCell ref="BA35:BC35"/>
    <mergeCell ref="BD35:BF35"/>
    <mergeCell ref="BG35:BI35"/>
    <mergeCell ref="BJ35:BK35"/>
    <mergeCell ref="AM35:AN35"/>
    <mergeCell ref="AO35:AP35"/>
    <mergeCell ref="AQ35:AS35"/>
    <mergeCell ref="AT35:AU35"/>
    <mergeCell ref="AV35:AW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118"/>
  <sheetViews>
    <sheetView tabSelected="1" zoomScalePageLayoutView="0" workbookViewId="0" topLeftCell="A8">
      <selection activeCell="AL24" sqref="AL24:AN24"/>
    </sheetView>
  </sheetViews>
  <sheetFormatPr defaultColWidth="1.75390625" defaultRowHeight="12.75"/>
  <cols>
    <col min="1" max="1" width="3.25390625" style="4" customWidth="1"/>
    <col min="2" max="2" width="2.125" style="4" customWidth="1"/>
    <col min="3" max="3" width="1.875" style="4" customWidth="1"/>
    <col min="4" max="4" width="2.125" style="4" customWidth="1"/>
    <col min="5" max="11" width="1.75390625" style="4" customWidth="1"/>
    <col min="12" max="12" width="12.125" style="4" customWidth="1"/>
    <col min="13" max="17" width="1.75390625" style="4" customWidth="1"/>
    <col min="18" max="18" width="5.00390625" style="4" customWidth="1"/>
    <col min="19" max="19" width="1.875" style="4" hidden="1" customWidth="1"/>
    <col min="20" max="28" width="1.75390625" style="4" hidden="1" customWidth="1"/>
    <col min="29" max="32" width="1.75390625" style="4" customWidth="1"/>
    <col min="33" max="33" width="1.00390625" style="4" customWidth="1"/>
    <col min="34" max="34" width="1.75390625" style="4" hidden="1" customWidth="1"/>
    <col min="35" max="35" width="1.12109375" style="4" hidden="1" customWidth="1"/>
    <col min="36" max="37" width="1.75390625" style="4" hidden="1" customWidth="1"/>
    <col min="38" max="38" width="1.75390625" style="4" customWidth="1"/>
    <col min="39" max="39" width="2.25390625" style="4" customWidth="1"/>
    <col min="40" max="42" width="2.625" style="4" customWidth="1"/>
    <col min="43" max="43" width="0.875" style="4" customWidth="1"/>
    <col min="44" max="44" width="2.625" style="4" hidden="1" customWidth="1"/>
    <col min="45" max="45" width="3.25390625" style="4" customWidth="1"/>
    <col min="46" max="46" width="1.75390625" style="4" customWidth="1"/>
    <col min="47" max="47" width="1.00390625" style="4" customWidth="1"/>
    <col min="48" max="48" width="1.12109375" style="4" hidden="1" customWidth="1"/>
    <col min="49" max="50" width="1.75390625" style="4" customWidth="1"/>
    <col min="51" max="51" width="3.375" style="4" customWidth="1"/>
    <col min="52" max="52" width="0.2421875" style="4" hidden="1" customWidth="1"/>
    <col min="53" max="53" width="1.75390625" style="4" customWidth="1"/>
    <col min="54" max="54" width="3.375" style="4" customWidth="1"/>
    <col min="55" max="55" width="1.75390625" style="4" customWidth="1"/>
    <col min="56" max="56" width="2.375" style="4" customWidth="1"/>
    <col min="57" max="57" width="6.625" style="4" customWidth="1"/>
    <col min="58" max="59" width="1.75390625" style="4" customWidth="1"/>
    <col min="60" max="60" width="2.25390625" style="4" customWidth="1"/>
    <col min="61" max="64" width="1.75390625" style="4" customWidth="1"/>
    <col min="65" max="65" width="2.625" style="4" customWidth="1"/>
    <col min="66" max="80" width="1.75390625" style="4" customWidth="1"/>
    <col min="81" max="81" width="2.375" style="4" customWidth="1"/>
    <col min="82" max="82" width="2.375" style="4" hidden="1" customWidth="1"/>
    <col min="83" max="83" width="10.00390625" style="4" customWidth="1"/>
    <col min="84" max="84" width="7.75390625" style="4" customWidth="1"/>
    <col min="85" max="86" width="4.00390625" style="4" bestFit="1" customWidth="1"/>
    <col min="87" max="89" width="1.75390625" style="4" customWidth="1"/>
    <col min="90" max="90" width="5.00390625" style="4" bestFit="1" customWidth="1"/>
    <col min="91" max="91" width="3.00390625" style="4" bestFit="1" customWidth="1"/>
    <col min="92" max="16384" width="1.75390625" style="4" customWidth="1"/>
  </cols>
  <sheetData>
    <row r="1" spans="1:82" ht="21" customHeight="1">
      <c r="A1" s="360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4" t="s">
        <v>38</v>
      </c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59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</row>
    <row r="2" spans="1:82" ht="12.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2" t="s">
        <v>153</v>
      </c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</row>
    <row r="3" spans="1:82" ht="12.75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</row>
    <row r="4" spans="1:82" ht="7.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</row>
    <row r="5" spans="1:82" ht="2.25" customHeight="1" hidden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</row>
    <row r="6" spans="1:82" ht="15.75" customHeight="1" hidden="1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</row>
    <row r="7" spans="15:65" ht="18" customHeight="1">
      <c r="O7" s="375" t="s">
        <v>0</v>
      </c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</row>
    <row r="8" spans="1:83" ht="39.75" customHeight="1">
      <c r="A8" s="328" t="s">
        <v>1</v>
      </c>
      <c r="B8" s="329"/>
      <c r="C8" s="329"/>
      <c r="D8" s="330"/>
      <c r="E8" s="337" t="s">
        <v>152</v>
      </c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30"/>
      <c r="AC8" s="302" t="s">
        <v>481</v>
      </c>
      <c r="AD8" s="303"/>
      <c r="AE8" s="303"/>
      <c r="AF8" s="303"/>
      <c r="AG8" s="303"/>
      <c r="AH8" s="303"/>
      <c r="AI8" s="303"/>
      <c r="AJ8" s="303"/>
      <c r="AK8" s="304"/>
      <c r="AL8" s="311" t="s">
        <v>65</v>
      </c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3"/>
      <c r="BF8" s="376" t="s">
        <v>141</v>
      </c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8"/>
      <c r="CE8" s="465" t="s">
        <v>446</v>
      </c>
    </row>
    <row r="9" spans="1:83" ht="28.5" customHeight="1">
      <c r="A9" s="331"/>
      <c r="B9" s="332"/>
      <c r="C9" s="332"/>
      <c r="D9" s="333"/>
      <c r="E9" s="331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3"/>
      <c r="AC9" s="305"/>
      <c r="AD9" s="306"/>
      <c r="AE9" s="306"/>
      <c r="AF9" s="306"/>
      <c r="AG9" s="306"/>
      <c r="AH9" s="306"/>
      <c r="AI9" s="306"/>
      <c r="AJ9" s="306"/>
      <c r="AK9" s="307"/>
      <c r="AL9" s="302" t="s">
        <v>132</v>
      </c>
      <c r="AM9" s="320"/>
      <c r="AN9" s="321"/>
      <c r="AO9" s="302" t="s">
        <v>447</v>
      </c>
      <c r="AP9" s="320"/>
      <c r="AQ9" s="320"/>
      <c r="AR9" s="321"/>
      <c r="AS9" s="302" t="s">
        <v>55</v>
      </c>
      <c r="AT9" s="320"/>
      <c r="AU9" s="320"/>
      <c r="AV9" s="321"/>
      <c r="AW9" s="372" t="s">
        <v>133</v>
      </c>
      <c r="AX9" s="373"/>
      <c r="AY9" s="373"/>
      <c r="AZ9" s="373"/>
      <c r="BA9" s="373"/>
      <c r="BB9" s="373"/>
      <c r="BC9" s="373"/>
      <c r="BD9" s="373"/>
      <c r="BE9" s="374"/>
      <c r="BF9" s="243" t="s">
        <v>3</v>
      </c>
      <c r="BG9" s="243"/>
      <c r="BH9" s="243"/>
      <c r="BI9" s="243"/>
      <c r="BJ9" s="243"/>
      <c r="BK9" s="243"/>
      <c r="BL9" s="243" t="s">
        <v>4</v>
      </c>
      <c r="BM9" s="243"/>
      <c r="BN9" s="243"/>
      <c r="BO9" s="243"/>
      <c r="BP9" s="243"/>
      <c r="BQ9" s="243"/>
      <c r="BR9" s="243" t="s">
        <v>5</v>
      </c>
      <c r="BS9" s="243"/>
      <c r="BT9" s="243"/>
      <c r="BU9" s="243"/>
      <c r="BV9" s="243"/>
      <c r="BW9" s="243"/>
      <c r="BX9" s="243" t="s">
        <v>6</v>
      </c>
      <c r="BY9" s="243"/>
      <c r="BZ9" s="243"/>
      <c r="CA9" s="243"/>
      <c r="CB9" s="243"/>
      <c r="CC9" s="243"/>
      <c r="CD9" s="2"/>
      <c r="CE9" s="466"/>
    </row>
    <row r="10" spans="1:83" ht="12.75" customHeight="1">
      <c r="A10" s="331"/>
      <c r="B10" s="332"/>
      <c r="C10" s="332"/>
      <c r="D10" s="333"/>
      <c r="E10" s="331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3"/>
      <c r="AC10" s="305"/>
      <c r="AD10" s="306"/>
      <c r="AE10" s="306"/>
      <c r="AF10" s="306"/>
      <c r="AG10" s="306"/>
      <c r="AH10" s="306"/>
      <c r="AI10" s="306"/>
      <c r="AJ10" s="306"/>
      <c r="AK10" s="307"/>
      <c r="AL10" s="322"/>
      <c r="AM10" s="371"/>
      <c r="AN10" s="324"/>
      <c r="AO10" s="322"/>
      <c r="AP10" s="323"/>
      <c r="AQ10" s="323"/>
      <c r="AR10" s="324"/>
      <c r="AS10" s="322"/>
      <c r="AT10" s="323"/>
      <c r="AU10" s="323"/>
      <c r="AV10" s="324"/>
      <c r="AW10" s="379" t="s">
        <v>134</v>
      </c>
      <c r="AX10" s="379"/>
      <c r="AY10" s="380"/>
      <c r="AZ10" s="243" t="s">
        <v>2</v>
      </c>
      <c r="BA10" s="243"/>
      <c r="BB10" s="243"/>
      <c r="BC10" s="243"/>
      <c r="BD10" s="243"/>
      <c r="BE10" s="243"/>
      <c r="BF10" s="314" t="s">
        <v>66</v>
      </c>
      <c r="BG10" s="315"/>
      <c r="BH10" s="316"/>
      <c r="BI10" s="242" t="s">
        <v>37</v>
      </c>
      <c r="BJ10" s="243"/>
      <c r="BK10" s="243"/>
      <c r="BL10" s="242" t="s">
        <v>135</v>
      </c>
      <c r="BM10" s="243"/>
      <c r="BN10" s="243"/>
      <c r="BO10" s="242" t="s">
        <v>136</v>
      </c>
      <c r="BP10" s="243"/>
      <c r="BQ10" s="243"/>
      <c r="BR10" s="242" t="s">
        <v>137</v>
      </c>
      <c r="BS10" s="243"/>
      <c r="BT10" s="243"/>
      <c r="BU10" s="242" t="s">
        <v>138</v>
      </c>
      <c r="BV10" s="243"/>
      <c r="BW10" s="243"/>
      <c r="BX10" s="242" t="s">
        <v>139</v>
      </c>
      <c r="BY10" s="243"/>
      <c r="BZ10" s="243"/>
      <c r="CA10" s="242" t="s">
        <v>140</v>
      </c>
      <c r="CB10" s="243"/>
      <c r="CC10" s="243"/>
      <c r="CE10" s="466"/>
    </row>
    <row r="11" spans="1:83" ht="74.25" customHeight="1">
      <c r="A11" s="334"/>
      <c r="B11" s="335"/>
      <c r="C11" s="335"/>
      <c r="D11" s="336"/>
      <c r="E11" s="334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6"/>
      <c r="AC11" s="308"/>
      <c r="AD11" s="309"/>
      <c r="AE11" s="309"/>
      <c r="AF11" s="309"/>
      <c r="AG11" s="309"/>
      <c r="AH11" s="309"/>
      <c r="AI11" s="309"/>
      <c r="AJ11" s="309"/>
      <c r="AK11" s="310"/>
      <c r="AL11" s="325"/>
      <c r="AM11" s="326"/>
      <c r="AN11" s="327"/>
      <c r="AO11" s="325"/>
      <c r="AP11" s="326"/>
      <c r="AQ11" s="326"/>
      <c r="AR11" s="327"/>
      <c r="AS11" s="325"/>
      <c r="AT11" s="326"/>
      <c r="AU11" s="326"/>
      <c r="AV11" s="327"/>
      <c r="AW11" s="381"/>
      <c r="AX11" s="381"/>
      <c r="AY11" s="382"/>
      <c r="AZ11" s="296" t="s">
        <v>56</v>
      </c>
      <c r="BA11" s="297"/>
      <c r="BB11" s="298"/>
      <c r="BC11" s="296" t="s">
        <v>480</v>
      </c>
      <c r="BD11" s="297"/>
      <c r="BE11" s="298"/>
      <c r="BF11" s="317"/>
      <c r="BG11" s="318"/>
      <c r="BH11" s="319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E11" s="467"/>
    </row>
    <row r="12" spans="1:83" ht="13.5" thickBot="1">
      <c r="A12" s="241">
        <v>1</v>
      </c>
      <c r="B12" s="241"/>
      <c r="C12" s="241"/>
      <c r="D12" s="241"/>
      <c r="E12" s="241">
        <v>2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338"/>
      <c r="AC12" s="299">
        <v>3</v>
      </c>
      <c r="AD12" s="300"/>
      <c r="AE12" s="300"/>
      <c r="AF12" s="300"/>
      <c r="AG12" s="300"/>
      <c r="AH12" s="300"/>
      <c r="AI12" s="300"/>
      <c r="AJ12" s="300"/>
      <c r="AK12" s="301"/>
      <c r="AL12" s="241">
        <v>4</v>
      </c>
      <c r="AM12" s="241"/>
      <c r="AN12" s="241"/>
      <c r="AO12" s="241">
        <v>5</v>
      </c>
      <c r="AP12" s="241"/>
      <c r="AQ12" s="241"/>
      <c r="AR12" s="241"/>
      <c r="AS12" s="241">
        <v>6</v>
      </c>
      <c r="AT12" s="241"/>
      <c r="AU12" s="241"/>
      <c r="AV12" s="241"/>
      <c r="AW12" s="241">
        <v>7</v>
      </c>
      <c r="AX12" s="241"/>
      <c r="AY12" s="241"/>
      <c r="AZ12" s="241">
        <v>8</v>
      </c>
      <c r="BA12" s="241"/>
      <c r="BB12" s="241"/>
      <c r="BC12" s="241">
        <v>9</v>
      </c>
      <c r="BD12" s="241"/>
      <c r="BE12" s="241"/>
      <c r="BF12" s="241">
        <v>10</v>
      </c>
      <c r="BG12" s="241"/>
      <c r="BH12" s="241"/>
      <c r="BI12" s="241">
        <v>11</v>
      </c>
      <c r="BJ12" s="241"/>
      <c r="BK12" s="241"/>
      <c r="BL12" s="241">
        <v>12</v>
      </c>
      <c r="BM12" s="241"/>
      <c r="BN12" s="241"/>
      <c r="BO12" s="241">
        <v>13</v>
      </c>
      <c r="BP12" s="241"/>
      <c r="BQ12" s="241"/>
      <c r="BR12" s="241">
        <v>14</v>
      </c>
      <c r="BS12" s="241"/>
      <c r="BT12" s="241"/>
      <c r="BU12" s="241">
        <v>15</v>
      </c>
      <c r="BV12" s="241"/>
      <c r="BW12" s="241"/>
      <c r="BX12" s="241">
        <v>16</v>
      </c>
      <c r="BY12" s="241"/>
      <c r="BZ12" s="241"/>
      <c r="CA12" s="241">
        <v>17</v>
      </c>
      <c r="CB12" s="241"/>
      <c r="CC12" s="241"/>
      <c r="CE12" s="57">
        <v>18</v>
      </c>
    </row>
    <row r="13" spans="1:83" s="1" customFormat="1" ht="13.5" thickBot="1">
      <c r="A13" s="369" t="s">
        <v>17</v>
      </c>
      <c r="B13" s="370"/>
      <c r="C13" s="370"/>
      <c r="D13" s="370"/>
      <c r="E13" s="370" t="s">
        <v>48</v>
      </c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86"/>
      <c r="AC13" s="291"/>
      <c r="AD13" s="292"/>
      <c r="AE13" s="292"/>
      <c r="AF13" s="292"/>
      <c r="AG13" s="292"/>
      <c r="AH13" s="292"/>
      <c r="AI13" s="292"/>
      <c r="AJ13" s="292"/>
      <c r="AK13" s="293"/>
      <c r="AL13" s="131">
        <f>AL14+AL33+AL41+AL45</f>
        <v>5580</v>
      </c>
      <c r="AM13" s="132"/>
      <c r="AN13" s="133"/>
      <c r="AO13" s="197">
        <f>AO14+AO33+AO41+AO45</f>
        <v>252</v>
      </c>
      <c r="AP13" s="198"/>
      <c r="AQ13" s="198"/>
      <c r="AR13" s="199"/>
      <c r="AS13" s="197">
        <f>AS14+AS33+AS41+AS45</f>
        <v>168</v>
      </c>
      <c r="AT13" s="198"/>
      <c r="AU13" s="198"/>
      <c r="AV13" s="199"/>
      <c r="AW13" s="131">
        <f>AW14+AW33+AW41+AW45</f>
        <v>5160</v>
      </c>
      <c r="AX13" s="132"/>
      <c r="AY13" s="133"/>
      <c r="AZ13" s="131">
        <f>AZ14+AZ33+AZ41+AZ45</f>
        <v>2130</v>
      </c>
      <c r="BA13" s="132"/>
      <c r="BB13" s="133"/>
      <c r="BC13" s="131">
        <f>BC45</f>
        <v>40</v>
      </c>
      <c r="BD13" s="132"/>
      <c r="BE13" s="133"/>
      <c r="BF13" s="197">
        <v>612</v>
      </c>
      <c r="BG13" s="198"/>
      <c r="BH13" s="199"/>
      <c r="BI13" s="198">
        <v>792</v>
      </c>
      <c r="BJ13" s="198"/>
      <c r="BK13" s="198"/>
      <c r="BL13" s="131">
        <f>BL33+BL41+BL45</f>
        <v>576</v>
      </c>
      <c r="BM13" s="132"/>
      <c r="BN13" s="133"/>
      <c r="BO13" s="131">
        <f>BO33+BO41+BO45</f>
        <v>828</v>
      </c>
      <c r="BP13" s="132"/>
      <c r="BQ13" s="133"/>
      <c r="BR13" s="131">
        <f>BR33+BR41+BR45</f>
        <v>576</v>
      </c>
      <c r="BS13" s="132"/>
      <c r="BT13" s="133"/>
      <c r="BU13" s="294">
        <f>BU33+BU41+BU45</f>
        <v>864</v>
      </c>
      <c r="BV13" s="132"/>
      <c r="BW13" s="352"/>
      <c r="BX13" s="131">
        <f>BX33+BX41+BX45</f>
        <v>594</v>
      </c>
      <c r="BY13" s="132"/>
      <c r="BZ13" s="133"/>
      <c r="CA13" s="131">
        <f>CA33+CA41+CA45</f>
        <v>486</v>
      </c>
      <c r="CB13" s="132"/>
      <c r="CC13" s="133"/>
      <c r="CE13" s="60"/>
    </row>
    <row r="14" spans="1:83" s="1" customFormat="1" ht="13.5" thickBot="1">
      <c r="A14" s="104" t="s">
        <v>464</v>
      </c>
      <c r="B14" s="105"/>
      <c r="C14" s="105"/>
      <c r="D14" s="105"/>
      <c r="E14" s="105" t="s">
        <v>49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387"/>
      <c r="AC14" s="339" t="s">
        <v>151</v>
      </c>
      <c r="AD14" s="340"/>
      <c r="AE14" s="340"/>
      <c r="AF14" s="340"/>
      <c r="AG14" s="340"/>
      <c r="AH14" s="340"/>
      <c r="AI14" s="340"/>
      <c r="AJ14" s="340"/>
      <c r="AK14" s="341"/>
      <c r="AL14" s="131">
        <f>AL15+AL24+AL29</f>
        <v>1476</v>
      </c>
      <c r="AM14" s="132"/>
      <c r="AN14" s="133"/>
      <c r="AO14" s="131">
        <f>AO15+AO24+AO29</f>
        <v>72</v>
      </c>
      <c r="AP14" s="132"/>
      <c r="AQ14" s="132"/>
      <c r="AR14" s="133"/>
      <c r="AS14" s="131">
        <f>AS15+AS28</f>
        <v>0</v>
      </c>
      <c r="AT14" s="132"/>
      <c r="AU14" s="132"/>
      <c r="AV14" s="133"/>
      <c r="AW14" s="131">
        <f>AW15+AW24+AW29</f>
        <v>1404</v>
      </c>
      <c r="AX14" s="132"/>
      <c r="AY14" s="133"/>
      <c r="AZ14" s="131">
        <f>AZ15+AZ24+BA29</f>
        <v>642</v>
      </c>
      <c r="BA14" s="132"/>
      <c r="BB14" s="133"/>
      <c r="BC14" s="131"/>
      <c r="BD14" s="132"/>
      <c r="BE14" s="133"/>
      <c r="BF14" s="131">
        <f>BF15+BF24+BF29</f>
        <v>612</v>
      </c>
      <c r="BG14" s="132"/>
      <c r="BH14" s="133"/>
      <c r="BI14" s="131">
        <f>BI15+BI24+BI29</f>
        <v>792</v>
      </c>
      <c r="BJ14" s="132"/>
      <c r="BK14" s="133"/>
      <c r="BL14" s="131"/>
      <c r="BM14" s="132"/>
      <c r="BN14" s="133"/>
      <c r="BO14" s="131"/>
      <c r="BP14" s="132"/>
      <c r="BQ14" s="133"/>
      <c r="BR14" s="131"/>
      <c r="BS14" s="132"/>
      <c r="BT14" s="133"/>
      <c r="BU14" s="131"/>
      <c r="BV14" s="132"/>
      <c r="BW14" s="133"/>
      <c r="BX14" s="131"/>
      <c r="BY14" s="132"/>
      <c r="BZ14" s="133"/>
      <c r="CA14" s="131"/>
      <c r="CB14" s="132"/>
      <c r="CC14" s="133"/>
      <c r="CE14" s="60"/>
    </row>
    <row r="15" spans="1:83" ht="13.5" thickBot="1">
      <c r="A15" s="343" t="s">
        <v>461</v>
      </c>
      <c r="B15" s="344"/>
      <c r="C15" s="344"/>
      <c r="D15" s="345"/>
      <c r="E15" s="104" t="s">
        <v>462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237" t="s">
        <v>463</v>
      </c>
      <c r="AD15" s="393"/>
      <c r="AE15" s="393"/>
      <c r="AF15" s="393"/>
      <c r="AG15" s="393"/>
      <c r="AH15" s="393"/>
      <c r="AI15" s="393"/>
      <c r="AJ15" s="393"/>
      <c r="AK15" s="394"/>
      <c r="AL15" s="107">
        <f>AL16+AL17+AL18+AL19+AL20+AL21+AL22+AL23</f>
        <v>940</v>
      </c>
      <c r="AM15" s="233"/>
      <c r="AN15" s="108"/>
      <c r="AO15" s="107">
        <f>AO16+AO17+AO18+AO19+AO20+AO21+AO22+AO23</f>
        <v>54</v>
      </c>
      <c r="AP15" s="233"/>
      <c r="AQ15" s="233"/>
      <c r="AR15" s="108"/>
      <c r="AS15" s="107">
        <f>SUM(AS16:AV25)</f>
        <v>0</v>
      </c>
      <c r="AT15" s="233"/>
      <c r="AU15" s="233"/>
      <c r="AV15" s="108"/>
      <c r="AW15" s="107">
        <f>AW16+AW17+AW18+AW19+AW20+AW21+AW22+AW23</f>
        <v>886</v>
      </c>
      <c r="AX15" s="233"/>
      <c r="AY15" s="108"/>
      <c r="AZ15" s="107">
        <f>AZ16+AZ17+AZ18+AZ19+AZ20+AZ21+AZ22+AZ23</f>
        <v>496</v>
      </c>
      <c r="BA15" s="233"/>
      <c r="BB15" s="108"/>
      <c r="BC15" s="107"/>
      <c r="BD15" s="233"/>
      <c r="BE15" s="108"/>
      <c r="BF15" s="107">
        <f>BF16+BF17+BF18+BF19+BF20+BF21+BF22+BF23</f>
        <v>374</v>
      </c>
      <c r="BG15" s="233"/>
      <c r="BH15" s="108"/>
      <c r="BI15" s="107">
        <f>BI16+BI17+BI18+BI19+BI20+BI21+BI22+BI23</f>
        <v>512</v>
      </c>
      <c r="BJ15" s="233"/>
      <c r="BK15" s="108"/>
      <c r="BL15" s="107"/>
      <c r="BM15" s="233"/>
      <c r="BN15" s="108"/>
      <c r="BO15" s="107"/>
      <c r="BP15" s="233"/>
      <c r="BQ15" s="108"/>
      <c r="BR15" s="107"/>
      <c r="BS15" s="233"/>
      <c r="BT15" s="108"/>
      <c r="BU15" s="107"/>
      <c r="BV15" s="233"/>
      <c r="BW15" s="108"/>
      <c r="BX15" s="383"/>
      <c r="BY15" s="384"/>
      <c r="BZ15" s="385"/>
      <c r="CA15" s="107"/>
      <c r="CB15" s="233"/>
      <c r="CC15" s="108"/>
      <c r="CE15" s="61"/>
    </row>
    <row r="16" spans="1:83" ht="12.75">
      <c r="A16" s="388" t="s">
        <v>449</v>
      </c>
      <c r="B16" s="388"/>
      <c r="C16" s="388"/>
      <c r="D16" s="388"/>
      <c r="E16" s="217" t="s">
        <v>450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40" t="s">
        <v>57</v>
      </c>
      <c r="AD16" s="240"/>
      <c r="AE16" s="240"/>
      <c r="AF16" s="240"/>
      <c r="AG16" s="240"/>
      <c r="AH16" s="240"/>
      <c r="AI16" s="240"/>
      <c r="AJ16" s="240"/>
      <c r="AK16" s="240"/>
      <c r="AL16" s="161">
        <f>AS16+AW16+AO16</f>
        <v>96</v>
      </c>
      <c r="AM16" s="161"/>
      <c r="AN16" s="161"/>
      <c r="AO16" s="161">
        <v>18</v>
      </c>
      <c r="AP16" s="161"/>
      <c r="AQ16" s="161"/>
      <c r="AR16" s="161"/>
      <c r="AS16" s="161"/>
      <c r="AT16" s="161"/>
      <c r="AU16" s="161"/>
      <c r="AV16" s="161"/>
      <c r="AW16" s="161">
        <v>78</v>
      </c>
      <c r="AX16" s="161"/>
      <c r="AY16" s="161"/>
      <c r="AZ16" s="161">
        <v>78</v>
      </c>
      <c r="BA16" s="161"/>
      <c r="BB16" s="161"/>
      <c r="BC16" s="161"/>
      <c r="BD16" s="161"/>
      <c r="BE16" s="161"/>
      <c r="BF16" s="161">
        <v>34</v>
      </c>
      <c r="BG16" s="161"/>
      <c r="BH16" s="161"/>
      <c r="BI16" s="161">
        <v>44</v>
      </c>
      <c r="BJ16" s="161"/>
      <c r="BK16" s="161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E16" s="51"/>
    </row>
    <row r="17" spans="1:83" ht="13.5" customHeight="1">
      <c r="A17" s="190" t="s">
        <v>451</v>
      </c>
      <c r="B17" s="190"/>
      <c r="C17" s="190"/>
      <c r="D17" s="190"/>
      <c r="E17" s="140" t="s">
        <v>452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52" t="s">
        <v>58</v>
      </c>
      <c r="AD17" s="152"/>
      <c r="AE17" s="152"/>
      <c r="AF17" s="152"/>
      <c r="AG17" s="152"/>
      <c r="AH17" s="152"/>
      <c r="AI17" s="152"/>
      <c r="AJ17" s="152"/>
      <c r="AK17" s="152"/>
      <c r="AL17" s="161">
        <f>AS17+AW17</f>
        <v>117</v>
      </c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>
        <v>117</v>
      </c>
      <c r="AX17" s="161"/>
      <c r="AY17" s="161"/>
      <c r="AZ17" s="161"/>
      <c r="BA17" s="161"/>
      <c r="BB17" s="161"/>
      <c r="BC17" s="161"/>
      <c r="BD17" s="161"/>
      <c r="BE17" s="161"/>
      <c r="BF17" s="161">
        <v>51</v>
      </c>
      <c r="BG17" s="161"/>
      <c r="BH17" s="161"/>
      <c r="BI17" s="161">
        <v>66</v>
      </c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E17" s="53"/>
    </row>
    <row r="18" spans="1:83" ht="13.5" customHeight="1">
      <c r="A18" s="190" t="s">
        <v>453</v>
      </c>
      <c r="B18" s="190"/>
      <c r="C18" s="190"/>
      <c r="D18" s="190"/>
      <c r="E18" s="140" t="s">
        <v>7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52" t="s">
        <v>57</v>
      </c>
      <c r="AD18" s="152"/>
      <c r="AE18" s="152"/>
      <c r="AF18" s="152"/>
      <c r="AG18" s="152"/>
      <c r="AH18" s="152"/>
      <c r="AI18" s="152"/>
      <c r="AJ18" s="152"/>
      <c r="AK18" s="152"/>
      <c r="AL18" s="161">
        <f>AS18+AW18+AO18</f>
        <v>135</v>
      </c>
      <c r="AM18" s="161"/>
      <c r="AN18" s="161"/>
      <c r="AO18" s="161">
        <v>18</v>
      </c>
      <c r="AP18" s="161"/>
      <c r="AQ18" s="161"/>
      <c r="AR18" s="161"/>
      <c r="AS18" s="161"/>
      <c r="AT18" s="161"/>
      <c r="AU18" s="161"/>
      <c r="AV18" s="161"/>
      <c r="AW18" s="161">
        <v>117</v>
      </c>
      <c r="AX18" s="161"/>
      <c r="AY18" s="161"/>
      <c r="AZ18" s="161">
        <v>117</v>
      </c>
      <c r="BA18" s="161"/>
      <c r="BB18" s="161"/>
      <c r="BC18" s="161"/>
      <c r="BD18" s="161"/>
      <c r="BE18" s="161"/>
      <c r="BF18" s="161">
        <v>51</v>
      </c>
      <c r="BG18" s="161"/>
      <c r="BH18" s="161"/>
      <c r="BI18" s="161">
        <v>66</v>
      </c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E18" s="53"/>
    </row>
    <row r="19" spans="1:83" ht="13.5" customHeight="1">
      <c r="A19" s="190" t="s">
        <v>454</v>
      </c>
      <c r="B19" s="190"/>
      <c r="C19" s="190"/>
      <c r="D19" s="190"/>
      <c r="E19" s="141" t="s">
        <v>455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52" t="s">
        <v>61</v>
      </c>
      <c r="AD19" s="152"/>
      <c r="AE19" s="152"/>
      <c r="AF19" s="152"/>
      <c r="AG19" s="152"/>
      <c r="AH19" s="152"/>
      <c r="AI19" s="152"/>
      <c r="AJ19" s="152"/>
      <c r="AK19" s="152"/>
      <c r="AL19" s="161">
        <f>AS19+AW19+AO19</f>
        <v>252</v>
      </c>
      <c r="AM19" s="161"/>
      <c r="AN19" s="161"/>
      <c r="AO19" s="161">
        <v>18</v>
      </c>
      <c r="AP19" s="161"/>
      <c r="AQ19" s="161"/>
      <c r="AR19" s="161"/>
      <c r="AS19" s="161"/>
      <c r="AT19" s="161"/>
      <c r="AU19" s="161"/>
      <c r="AV19" s="161"/>
      <c r="AW19" s="161">
        <v>234</v>
      </c>
      <c r="AX19" s="161"/>
      <c r="AY19" s="161"/>
      <c r="AZ19" s="161">
        <v>160</v>
      </c>
      <c r="BA19" s="161"/>
      <c r="BB19" s="161"/>
      <c r="BC19" s="161"/>
      <c r="BD19" s="161"/>
      <c r="BE19" s="161"/>
      <c r="BF19" s="161">
        <v>102</v>
      </c>
      <c r="BG19" s="161"/>
      <c r="BH19" s="161"/>
      <c r="BI19" s="161">
        <v>132</v>
      </c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E19" s="53"/>
    </row>
    <row r="20" spans="1:83" ht="13.5" customHeight="1">
      <c r="A20" s="190" t="s">
        <v>456</v>
      </c>
      <c r="B20" s="190"/>
      <c r="C20" s="190"/>
      <c r="D20" s="190"/>
      <c r="E20" s="140" t="s">
        <v>8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52" t="s">
        <v>58</v>
      </c>
      <c r="AD20" s="152"/>
      <c r="AE20" s="152"/>
      <c r="AF20" s="152"/>
      <c r="AG20" s="152"/>
      <c r="AH20" s="152"/>
      <c r="AI20" s="152"/>
      <c r="AJ20" s="152"/>
      <c r="AK20" s="152"/>
      <c r="AL20" s="161">
        <f>AS20+AW20</f>
        <v>117</v>
      </c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>
        <v>117</v>
      </c>
      <c r="AX20" s="161"/>
      <c r="AY20" s="161"/>
      <c r="AZ20" s="161"/>
      <c r="BA20" s="161"/>
      <c r="BB20" s="161"/>
      <c r="BC20" s="161"/>
      <c r="BD20" s="161"/>
      <c r="BE20" s="161"/>
      <c r="BF20" s="161">
        <v>51</v>
      </c>
      <c r="BG20" s="161"/>
      <c r="BH20" s="161"/>
      <c r="BI20" s="161">
        <v>66</v>
      </c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E20" s="53"/>
    </row>
    <row r="21" spans="1:83" ht="13.5" customHeight="1">
      <c r="A21" s="190" t="s">
        <v>457</v>
      </c>
      <c r="B21" s="190"/>
      <c r="C21" s="190"/>
      <c r="D21" s="190"/>
      <c r="E21" s="140" t="s">
        <v>10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52" t="s">
        <v>58</v>
      </c>
      <c r="AD21" s="152"/>
      <c r="AE21" s="152"/>
      <c r="AF21" s="152"/>
      <c r="AG21" s="152"/>
      <c r="AH21" s="152"/>
      <c r="AI21" s="152"/>
      <c r="AJ21" s="152"/>
      <c r="AK21" s="152"/>
      <c r="AL21" s="161">
        <f>AS21+AW21</f>
        <v>117</v>
      </c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>
        <v>117</v>
      </c>
      <c r="AX21" s="161"/>
      <c r="AY21" s="161"/>
      <c r="AZ21" s="161">
        <v>117</v>
      </c>
      <c r="BA21" s="161"/>
      <c r="BB21" s="161"/>
      <c r="BC21" s="161"/>
      <c r="BD21" s="161"/>
      <c r="BE21" s="161"/>
      <c r="BF21" s="161">
        <v>51</v>
      </c>
      <c r="BG21" s="161"/>
      <c r="BH21" s="161"/>
      <c r="BI21" s="161">
        <v>66</v>
      </c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E21" s="53"/>
    </row>
    <row r="22" spans="1:83" ht="13.5" customHeight="1">
      <c r="A22" s="190" t="s">
        <v>458</v>
      </c>
      <c r="B22" s="190"/>
      <c r="C22" s="190"/>
      <c r="D22" s="190"/>
      <c r="E22" s="140" t="s">
        <v>147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52" t="s">
        <v>58</v>
      </c>
      <c r="AD22" s="152"/>
      <c r="AE22" s="152"/>
      <c r="AF22" s="152"/>
      <c r="AG22" s="152"/>
      <c r="AH22" s="152"/>
      <c r="AI22" s="152"/>
      <c r="AJ22" s="152"/>
      <c r="AK22" s="152"/>
      <c r="AL22" s="161">
        <f>AS22+AW22</f>
        <v>70</v>
      </c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>
        <v>70</v>
      </c>
      <c r="AX22" s="161"/>
      <c r="AY22" s="161"/>
      <c r="AZ22" s="161">
        <v>12</v>
      </c>
      <c r="BA22" s="161"/>
      <c r="BB22" s="161"/>
      <c r="BC22" s="161"/>
      <c r="BD22" s="161"/>
      <c r="BE22" s="161"/>
      <c r="BF22" s="161">
        <v>34</v>
      </c>
      <c r="BG22" s="161"/>
      <c r="BH22" s="161"/>
      <c r="BI22" s="161">
        <v>36</v>
      </c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E22" s="53"/>
    </row>
    <row r="23" spans="1:83" ht="13.5" customHeight="1" thickBot="1">
      <c r="A23" s="389" t="s">
        <v>459</v>
      </c>
      <c r="B23" s="389"/>
      <c r="C23" s="389"/>
      <c r="D23" s="389"/>
      <c r="E23" s="265" t="s">
        <v>460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29" t="s">
        <v>59</v>
      </c>
      <c r="AD23" s="229"/>
      <c r="AE23" s="229"/>
      <c r="AF23" s="229"/>
      <c r="AG23" s="229"/>
      <c r="AH23" s="229"/>
      <c r="AI23" s="229"/>
      <c r="AJ23" s="229"/>
      <c r="AK23" s="229"/>
      <c r="AL23" s="103">
        <f>AS23+AW23</f>
        <v>36</v>
      </c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>
        <v>36</v>
      </c>
      <c r="AX23" s="103"/>
      <c r="AY23" s="103"/>
      <c r="AZ23" s="103">
        <v>12</v>
      </c>
      <c r="BA23" s="103"/>
      <c r="BB23" s="103"/>
      <c r="BC23" s="103"/>
      <c r="BD23" s="103"/>
      <c r="BE23" s="103"/>
      <c r="BF23" s="103"/>
      <c r="BG23" s="103"/>
      <c r="BH23" s="103"/>
      <c r="BI23" s="103">
        <v>36</v>
      </c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E23" s="54"/>
    </row>
    <row r="24" spans="1:83" ht="13.5" customHeight="1" thickBot="1">
      <c r="A24" s="343" t="s">
        <v>461</v>
      </c>
      <c r="B24" s="344"/>
      <c r="C24" s="344"/>
      <c r="D24" s="345"/>
      <c r="E24" s="104" t="s">
        <v>465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6"/>
      <c r="AC24" s="237" t="s">
        <v>466</v>
      </c>
      <c r="AD24" s="238"/>
      <c r="AE24" s="238"/>
      <c r="AF24" s="238"/>
      <c r="AG24" s="238"/>
      <c r="AH24" s="238"/>
      <c r="AI24" s="238"/>
      <c r="AJ24" s="238"/>
      <c r="AK24" s="239"/>
      <c r="AL24" s="107">
        <f>AL25+AL26+AL27+AL28</f>
        <v>497</v>
      </c>
      <c r="AM24" s="233"/>
      <c r="AN24" s="108"/>
      <c r="AO24" s="107">
        <f>AO25+AO26+AO27+AO28</f>
        <v>18</v>
      </c>
      <c r="AP24" s="233"/>
      <c r="AQ24" s="233"/>
      <c r="AR24" s="108"/>
      <c r="AS24" s="107">
        <f>AS25+AS26+AS27+AS28</f>
        <v>0</v>
      </c>
      <c r="AT24" s="233"/>
      <c r="AU24" s="233"/>
      <c r="AV24" s="108"/>
      <c r="AW24" s="107">
        <f>AW25+AW26+AW27+AW28</f>
        <v>479</v>
      </c>
      <c r="AX24" s="233"/>
      <c r="AY24" s="108"/>
      <c r="AZ24" s="107">
        <f>AZ25+AZ26+AZ27+AZ28</f>
        <v>136</v>
      </c>
      <c r="BA24" s="233"/>
      <c r="BB24" s="108"/>
      <c r="BC24" s="107"/>
      <c r="BD24" s="233"/>
      <c r="BE24" s="108"/>
      <c r="BF24" s="107">
        <f>BF25+BF26+BF27+BF28</f>
        <v>238</v>
      </c>
      <c r="BG24" s="233"/>
      <c r="BH24" s="108"/>
      <c r="BI24" s="107">
        <f>BI25+BI26+BI27+BI28</f>
        <v>241</v>
      </c>
      <c r="BJ24" s="233"/>
      <c r="BK24" s="108"/>
      <c r="BL24" s="191"/>
      <c r="BM24" s="192"/>
      <c r="BN24" s="193"/>
      <c r="BO24" s="191"/>
      <c r="BP24" s="192"/>
      <c r="BQ24" s="193"/>
      <c r="BR24" s="191"/>
      <c r="BS24" s="192"/>
      <c r="BT24" s="193"/>
      <c r="BU24" s="191"/>
      <c r="BV24" s="192"/>
      <c r="BW24" s="193"/>
      <c r="BX24" s="191"/>
      <c r="BY24" s="192"/>
      <c r="BZ24" s="193"/>
      <c r="CA24" s="191"/>
      <c r="CB24" s="192"/>
      <c r="CC24" s="193"/>
      <c r="CE24" s="58"/>
    </row>
    <row r="25" spans="1:83" ht="13.5" customHeight="1">
      <c r="A25" s="390" t="s">
        <v>467</v>
      </c>
      <c r="B25" s="391"/>
      <c r="C25" s="391"/>
      <c r="D25" s="392"/>
      <c r="E25" s="217" t="s">
        <v>148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40" t="s">
        <v>59</v>
      </c>
      <c r="AD25" s="240"/>
      <c r="AE25" s="240"/>
      <c r="AF25" s="240"/>
      <c r="AG25" s="240"/>
      <c r="AH25" s="240"/>
      <c r="AI25" s="240"/>
      <c r="AJ25" s="240"/>
      <c r="AK25" s="240"/>
      <c r="AL25" s="187">
        <f>AS25+AW25</f>
        <v>108</v>
      </c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>
        <v>108</v>
      </c>
      <c r="AX25" s="187"/>
      <c r="AY25" s="187"/>
      <c r="AZ25" s="187"/>
      <c r="BA25" s="187"/>
      <c r="BB25" s="187"/>
      <c r="BC25" s="187"/>
      <c r="BD25" s="187"/>
      <c r="BE25" s="187"/>
      <c r="BF25" s="187">
        <v>34</v>
      </c>
      <c r="BG25" s="187"/>
      <c r="BH25" s="187"/>
      <c r="BI25" s="187">
        <v>74</v>
      </c>
      <c r="BJ25" s="187"/>
      <c r="BK25" s="187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E25" s="51"/>
    </row>
    <row r="26" spans="1:83" ht="13.5" customHeight="1">
      <c r="A26" s="181" t="s">
        <v>468</v>
      </c>
      <c r="B26" s="182"/>
      <c r="C26" s="182"/>
      <c r="D26" s="183"/>
      <c r="E26" s="115" t="s">
        <v>9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7"/>
      <c r="AC26" s="184" t="s">
        <v>59</v>
      </c>
      <c r="AD26" s="185"/>
      <c r="AE26" s="185"/>
      <c r="AF26" s="185"/>
      <c r="AG26" s="185"/>
      <c r="AH26" s="185"/>
      <c r="AI26" s="185"/>
      <c r="AJ26" s="185"/>
      <c r="AK26" s="186"/>
      <c r="AL26" s="178">
        <f>AS26+AW26</f>
        <v>150</v>
      </c>
      <c r="AM26" s="179"/>
      <c r="AN26" s="180"/>
      <c r="AO26" s="178"/>
      <c r="AP26" s="179"/>
      <c r="AQ26" s="179"/>
      <c r="AR26" s="180"/>
      <c r="AS26" s="178"/>
      <c r="AT26" s="179"/>
      <c r="AU26" s="179"/>
      <c r="AV26" s="180"/>
      <c r="AW26" s="178">
        <v>150</v>
      </c>
      <c r="AX26" s="179"/>
      <c r="AY26" s="180"/>
      <c r="AZ26" s="178">
        <v>38</v>
      </c>
      <c r="BA26" s="179"/>
      <c r="BB26" s="180"/>
      <c r="BC26" s="178"/>
      <c r="BD26" s="179"/>
      <c r="BE26" s="180"/>
      <c r="BF26" s="178">
        <v>106</v>
      </c>
      <c r="BG26" s="179"/>
      <c r="BH26" s="180"/>
      <c r="BI26" s="178">
        <v>44</v>
      </c>
      <c r="BJ26" s="179"/>
      <c r="BK26" s="180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E26" s="54"/>
    </row>
    <row r="27" spans="1:83" ht="13.5" customHeight="1">
      <c r="A27" s="190" t="s">
        <v>469</v>
      </c>
      <c r="B27" s="190"/>
      <c r="C27" s="190"/>
      <c r="D27" s="190"/>
      <c r="E27" s="140" t="s">
        <v>150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52" t="s">
        <v>57</v>
      </c>
      <c r="AD27" s="152"/>
      <c r="AE27" s="152"/>
      <c r="AF27" s="152"/>
      <c r="AG27" s="152"/>
      <c r="AH27" s="152"/>
      <c r="AI27" s="152"/>
      <c r="AJ27" s="152"/>
      <c r="AK27" s="152"/>
      <c r="AL27" s="161">
        <f>AS27+AW27+AO27</f>
        <v>139</v>
      </c>
      <c r="AM27" s="161"/>
      <c r="AN27" s="161"/>
      <c r="AO27" s="161">
        <v>18</v>
      </c>
      <c r="AP27" s="161"/>
      <c r="AQ27" s="161"/>
      <c r="AR27" s="161"/>
      <c r="AS27" s="161"/>
      <c r="AT27" s="161"/>
      <c r="AU27" s="161"/>
      <c r="AV27" s="161"/>
      <c r="AW27" s="161">
        <v>121</v>
      </c>
      <c r="AX27" s="161"/>
      <c r="AY27" s="161"/>
      <c r="AZ27" s="161">
        <v>44</v>
      </c>
      <c r="BA27" s="161"/>
      <c r="BB27" s="161"/>
      <c r="BC27" s="161"/>
      <c r="BD27" s="161"/>
      <c r="BE27" s="161"/>
      <c r="BF27" s="161">
        <v>64</v>
      </c>
      <c r="BG27" s="161"/>
      <c r="BH27" s="161"/>
      <c r="BI27" s="161">
        <v>57</v>
      </c>
      <c r="BJ27" s="161"/>
      <c r="BK27" s="178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53"/>
      <c r="CE27" s="53"/>
    </row>
    <row r="28" spans="1:83" ht="14.25" customHeight="1" thickBot="1">
      <c r="A28" s="389" t="s">
        <v>470</v>
      </c>
      <c r="B28" s="389"/>
      <c r="C28" s="389"/>
      <c r="D28" s="389"/>
      <c r="E28" s="265" t="s">
        <v>149</v>
      </c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29" t="s">
        <v>59</v>
      </c>
      <c r="AD28" s="229"/>
      <c r="AE28" s="229"/>
      <c r="AF28" s="229"/>
      <c r="AG28" s="229"/>
      <c r="AH28" s="229"/>
      <c r="AI28" s="229"/>
      <c r="AJ28" s="229"/>
      <c r="AK28" s="229"/>
      <c r="AL28" s="103">
        <f>AS28+AW28</f>
        <v>100</v>
      </c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>
        <v>100</v>
      </c>
      <c r="AX28" s="103"/>
      <c r="AY28" s="103"/>
      <c r="AZ28" s="103">
        <v>54</v>
      </c>
      <c r="BA28" s="103"/>
      <c r="BB28" s="103"/>
      <c r="BC28" s="103"/>
      <c r="BD28" s="103"/>
      <c r="BE28" s="103"/>
      <c r="BF28" s="103">
        <v>34</v>
      </c>
      <c r="BG28" s="103"/>
      <c r="BH28" s="103"/>
      <c r="BI28" s="103">
        <v>66</v>
      </c>
      <c r="BJ28" s="103"/>
      <c r="BK28" s="236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54"/>
      <c r="CE28" s="54"/>
    </row>
    <row r="29" spans="1:83" ht="15" customHeight="1" thickBot="1">
      <c r="A29" s="343" t="s">
        <v>461</v>
      </c>
      <c r="B29" s="344"/>
      <c r="C29" s="344"/>
      <c r="D29" s="345"/>
      <c r="E29" s="104" t="s">
        <v>471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6"/>
      <c r="S29" s="64"/>
      <c r="T29" s="62"/>
      <c r="U29" s="62"/>
      <c r="V29" s="62"/>
      <c r="W29" s="62"/>
      <c r="X29" s="62"/>
      <c r="Y29" s="62"/>
      <c r="Z29" s="62"/>
      <c r="AA29" s="62"/>
      <c r="AB29" s="63"/>
      <c r="AC29" s="237" t="s">
        <v>472</v>
      </c>
      <c r="AD29" s="393"/>
      <c r="AE29" s="393"/>
      <c r="AF29" s="393"/>
      <c r="AG29" s="393"/>
      <c r="AH29" s="393"/>
      <c r="AI29" s="393"/>
      <c r="AJ29" s="393"/>
      <c r="AK29" s="394"/>
      <c r="AL29" s="107">
        <f>AL30</f>
        <v>39</v>
      </c>
      <c r="AM29" s="233"/>
      <c r="AN29" s="108"/>
      <c r="AO29" s="107">
        <f>AO30</f>
        <v>0</v>
      </c>
      <c r="AP29" s="233"/>
      <c r="AQ29" s="233"/>
      <c r="AR29" s="108"/>
      <c r="AS29" s="107">
        <f>AS30</f>
        <v>0</v>
      </c>
      <c r="AT29" s="233"/>
      <c r="AU29" s="233"/>
      <c r="AV29" s="108"/>
      <c r="AW29" s="107">
        <f>AW30</f>
        <v>39</v>
      </c>
      <c r="AX29" s="233"/>
      <c r="AY29" s="108"/>
      <c r="AZ29" s="9"/>
      <c r="BA29" s="107">
        <f>AZ30</f>
        <v>10</v>
      </c>
      <c r="BB29" s="108"/>
      <c r="BC29" s="107"/>
      <c r="BD29" s="233"/>
      <c r="BE29" s="108"/>
      <c r="BF29" s="107">
        <f>BF30</f>
        <v>0</v>
      </c>
      <c r="BG29" s="233"/>
      <c r="BH29" s="108"/>
      <c r="BI29" s="107">
        <f>BI30</f>
        <v>39</v>
      </c>
      <c r="BJ29" s="233"/>
      <c r="BK29" s="108"/>
      <c r="BL29" s="191"/>
      <c r="BM29" s="192"/>
      <c r="BN29" s="193"/>
      <c r="BO29" s="191"/>
      <c r="BP29" s="192"/>
      <c r="BQ29" s="193"/>
      <c r="BR29" s="191"/>
      <c r="BS29" s="192"/>
      <c r="BT29" s="193"/>
      <c r="BU29" s="191"/>
      <c r="BV29" s="192"/>
      <c r="BW29" s="193"/>
      <c r="BX29" s="191"/>
      <c r="BY29" s="192"/>
      <c r="BZ29" s="193"/>
      <c r="CA29" s="191"/>
      <c r="CB29" s="192"/>
      <c r="CC29" s="193"/>
      <c r="CD29" s="65"/>
      <c r="CE29" s="58"/>
    </row>
    <row r="30" spans="1:83" ht="13.5" customHeight="1">
      <c r="A30" s="388" t="s">
        <v>473</v>
      </c>
      <c r="B30" s="388"/>
      <c r="C30" s="388"/>
      <c r="D30" s="388"/>
      <c r="E30" s="217" t="s">
        <v>477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40" t="s">
        <v>59</v>
      </c>
      <c r="AD30" s="240"/>
      <c r="AE30" s="240"/>
      <c r="AF30" s="240"/>
      <c r="AG30" s="240"/>
      <c r="AH30" s="240"/>
      <c r="AI30" s="240"/>
      <c r="AJ30" s="240"/>
      <c r="AK30" s="240"/>
      <c r="AL30" s="187">
        <f>AS30+AW30</f>
        <v>39</v>
      </c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>
        <v>39</v>
      </c>
      <c r="AX30" s="187"/>
      <c r="AY30" s="187"/>
      <c r="AZ30" s="187">
        <v>10</v>
      </c>
      <c r="BA30" s="187"/>
      <c r="BB30" s="187"/>
      <c r="BC30" s="187"/>
      <c r="BD30" s="187"/>
      <c r="BE30" s="187"/>
      <c r="BF30" s="187"/>
      <c r="BG30" s="187"/>
      <c r="BH30" s="187"/>
      <c r="BI30" s="187">
        <v>39</v>
      </c>
      <c r="BJ30" s="187"/>
      <c r="BK30" s="187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E30" s="51"/>
    </row>
    <row r="31" spans="1:83" ht="13.5" customHeight="1" hidden="1" thickBot="1">
      <c r="A31" s="115"/>
      <c r="B31" s="116"/>
      <c r="C31" s="116"/>
      <c r="D31" s="117"/>
      <c r="E31" s="115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7"/>
      <c r="AC31" s="112"/>
      <c r="AD31" s="113"/>
      <c r="AE31" s="113"/>
      <c r="AF31" s="113"/>
      <c r="AG31" s="113"/>
      <c r="AH31" s="113"/>
      <c r="AI31" s="113"/>
      <c r="AJ31" s="113"/>
      <c r="AK31" s="114"/>
      <c r="AL31" s="109"/>
      <c r="AM31" s="110"/>
      <c r="AN31" s="111"/>
      <c r="AO31" s="109"/>
      <c r="AP31" s="110"/>
      <c r="AQ31" s="110"/>
      <c r="AR31" s="111"/>
      <c r="AS31" s="109"/>
      <c r="AT31" s="110"/>
      <c r="AU31" s="110"/>
      <c r="AV31" s="111"/>
      <c r="AW31" s="109"/>
      <c r="AX31" s="110"/>
      <c r="AY31" s="111"/>
      <c r="AZ31" s="109"/>
      <c r="BA31" s="110"/>
      <c r="BB31" s="111"/>
      <c r="BC31" s="109"/>
      <c r="BD31" s="110"/>
      <c r="BE31" s="111"/>
      <c r="BF31" s="109"/>
      <c r="BG31" s="110"/>
      <c r="BH31" s="111"/>
      <c r="BI31" s="109"/>
      <c r="BJ31" s="110"/>
      <c r="BK31" s="111"/>
      <c r="BL31" s="109"/>
      <c r="BM31" s="110"/>
      <c r="BN31" s="111"/>
      <c r="BO31" s="109"/>
      <c r="BP31" s="110"/>
      <c r="BQ31" s="111"/>
      <c r="BR31" s="109"/>
      <c r="BS31" s="110"/>
      <c r="BT31" s="111"/>
      <c r="BU31" s="109"/>
      <c r="BV31" s="110"/>
      <c r="BW31" s="111"/>
      <c r="BX31" s="109"/>
      <c r="BY31" s="110"/>
      <c r="BZ31" s="111"/>
      <c r="CA31" s="109"/>
      <c r="CB31" s="110"/>
      <c r="CC31" s="111"/>
      <c r="CE31" s="54"/>
    </row>
    <row r="32" spans="1:83" ht="13.5" customHeight="1" thickBot="1">
      <c r="A32" s="388"/>
      <c r="B32" s="388"/>
      <c r="C32" s="388"/>
      <c r="D32" s="388"/>
      <c r="E32" s="217" t="s">
        <v>479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40"/>
      <c r="AD32" s="240"/>
      <c r="AE32" s="240"/>
      <c r="AF32" s="240"/>
      <c r="AG32" s="240"/>
      <c r="AH32" s="240"/>
      <c r="AI32" s="240"/>
      <c r="AJ32" s="240"/>
      <c r="AK32" s="240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E32" s="51"/>
    </row>
    <row r="33" spans="1:90" ht="22.5" customHeight="1" thickBot="1">
      <c r="A33" s="395" t="s">
        <v>18</v>
      </c>
      <c r="B33" s="396"/>
      <c r="C33" s="396"/>
      <c r="D33" s="397"/>
      <c r="E33" s="346" t="s">
        <v>67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8"/>
      <c r="AC33" s="339" t="s">
        <v>80</v>
      </c>
      <c r="AD33" s="340"/>
      <c r="AE33" s="340"/>
      <c r="AF33" s="408"/>
      <c r="AG33" s="408"/>
      <c r="AH33" s="409"/>
      <c r="AI33" s="135"/>
      <c r="AJ33" s="135"/>
      <c r="AK33" s="135"/>
      <c r="AL33" s="131">
        <f>SUM(AL34:AN40)</f>
        <v>574</v>
      </c>
      <c r="AM33" s="132"/>
      <c r="AN33" s="352"/>
      <c r="AO33" s="131">
        <f>SUM(AO34:AR40)</f>
        <v>0</v>
      </c>
      <c r="AP33" s="132"/>
      <c r="AQ33" s="132"/>
      <c r="AR33" s="133"/>
      <c r="AS33" s="131">
        <f>SUM(AS34:AV40)</f>
        <v>26</v>
      </c>
      <c r="AT33" s="132"/>
      <c r="AU33" s="132"/>
      <c r="AV33" s="133"/>
      <c r="AW33" s="294">
        <f>AW34+AW35+AW36+AW37+AW38+AW39+AW40</f>
        <v>548</v>
      </c>
      <c r="AX33" s="132"/>
      <c r="AY33" s="133"/>
      <c r="AZ33" s="131">
        <f>SUM(AZ34:BB40)</f>
        <v>450</v>
      </c>
      <c r="BA33" s="132"/>
      <c r="BB33" s="133"/>
      <c r="BC33" s="131"/>
      <c r="BD33" s="132"/>
      <c r="BE33" s="133"/>
      <c r="BF33" s="131"/>
      <c r="BG33" s="132"/>
      <c r="BH33" s="133"/>
      <c r="BI33" s="131"/>
      <c r="BJ33" s="132"/>
      <c r="BK33" s="133"/>
      <c r="BL33" s="131">
        <f>BL34+BL35+BL36+BL37+BL38+BL39+BL40</f>
        <v>160</v>
      </c>
      <c r="BM33" s="132"/>
      <c r="BN33" s="133"/>
      <c r="BO33" s="131">
        <f>SUM(BO34:BQ40)</f>
        <v>184</v>
      </c>
      <c r="BP33" s="132"/>
      <c r="BQ33" s="133"/>
      <c r="BR33" s="131">
        <f>SUM(BR34:BT40)</f>
        <v>56</v>
      </c>
      <c r="BS33" s="132"/>
      <c r="BT33" s="133"/>
      <c r="BU33" s="131">
        <f>BU37+BU38</f>
        <v>56</v>
      </c>
      <c r="BV33" s="132"/>
      <c r="BW33" s="133"/>
      <c r="BX33" s="131">
        <f>SUM(BX34:BZ40)</f>
        <v>90</v>
      </c>
      <c r="BY33" s="132"/>
      <c r="BZ33" s="133"/>
      <c r="CA33" s="131">
        <f>SUM(CA34:CC40)</f>
        <v>28</v>
      </c>
      <c r="CB33" s="132"/>
      <c r="CC33" s="133"/>
      <c r="CE33" s="58">
        <f>CE34+CE35+CE36+CE37+CE38+CE39+CE40</f>
        <v>106</v>
      </c>
      <c r="CL33" s="4">
        <v>8</v>
      </c>
    </row>
    <row r="34" spans="1:91" ht="12" customHeight="1">
      <c r="A34" s="211" t="s">
        <v>19</v>
      </c>
      <c r="B34" s="212"/>
      <c r="C34" s="212"/>
      <c r="D34" s="213"/>
      <c r="E34" s="211" t="s">
        <v>11</v>
      </c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3"/>
      <c r="AC34" s="240" t="s">
        <v>59</v>
      </c>
      <c r="AD34" s="240"/>
      <c r="AE34" s="240"/>
      <c r="AF34" s="240"/>
      <c r="AG34" s="240"/>
      <c r="AH34" s="240"/>
      <c r="AI34" s="240"/>
      <c r="AJ34" s="240"/>
      <c r="AK34" s="240"/>
      <c r="AL34" s="124">
        <f>AS34+AW34</f>
        <v>50</v>
      </c>
      <c r="AM34" s="124"/>
      <c r="AN34" s="124"/>
      <c r="AO34" s="124"/>
      <c r="AP34" s="124"/>
      <c r="AQ34" s="124"/>
      <c r="AR34" s="124"/>
      <c r="AS34" s="124">
        <v>2</v>
      </c>
      <c r="AT34" s="124"/>
      <c r="AU34" s="124"/>
      <c r="AV34" s="124"/>
      <c r="AW34" s="124">
        <v>48</v>
      </c>
      <c r="AX34" s="124"/>
      <c r="AY34" s="124"/>
      <c r="AZ34" s="124">
        <v>32</v>
      </c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234"/>
      <c r="BS34" s="235"/>
      <c r="BT34" s="235"/>
      <c r="BU34" s="234"/>
      <c r="BV34" s="235"/>
      <c r="BW34" s="290"/>
      <c r="BX34" s="124">
        <v>50</v>
      </c>
      <c r="BY34" s="124"/>
      <c r="BZ34" s="124"/>
      <c r="CA34" s="124"/>
      <c r="CB34" s="124"/>
      <c r="CC34" s="124"/>
      <c r="CE34" s="51">
        <v>2</v>
      </c>
      <c r="CL34" s="4">
        <v>2</v>
      </c>
      <c r="CM34" s="4">
        <v>1</v>
      </c>
    </row>
    <row r="35" spans="1:91" s="3" customFormat="1" ht="12.75" customHeight="1">
      <c r="A35" s="115" t="s">
        <v>20</v>
      </c>
      <c r="B35" s="116"/>
      <c r="C35" s="116"/>
      <c r="D35" s="117"/>
      <c r="E35" s="115" t="s">
        <v>8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7"/>
      <c r="AC35" s="152" t="s">
        <v>59</v>
      </c>
      <c r="AD35" s="152"/>
      <c r="AE35" s="152"/>
      <c r="AF35" s="152"/>
      <c r="AG35" s="152"/>
      <c r="AH35" s="152"/>
      <c r="AI35" s="152"/>
      <c r="AJ35" s="152"/>
      <c r="AK35" s="152"/>
      <c r="AL35" s="124">
        <f aca="true" t="shared" si="0" ref="AL35:AL40">AS35+AW35</f>
        <v>48</v>
      </c>
      <c r="AM35" s="124"/>
      <c r="AN35" s="124"/>
      <c r="AO35" s="139"/>
      <c r="AP35" s="139"/>
      <c r="AQ35" s="139"/>
      <c r="AR35" s="139"/>
      <c r="AS35" s="139">
        <v>2</v>
      </c>
      <c r="AT35" s="139"/>
      <c r="AU35" s="139"/>
      <c r="AV35" s="139"/>
      <c r="AW35" s="139">
        <v>46</v>
      </c>
      <c r="AX35" s="139"/>
      <c r="AY35" s="139"/>
      <c r="AZ35" s="139">
        <v>8</v>
      </c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>
        <v>48</v>
      </c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E35" s="52">
        <v>12</v>
      </c>
      <c r="CL35" s="3">
        <v>21</v>
      </c>
      <c r="CM35" s="3">
        <v>15</v>
      </c>
    </row>
    <row r="36" spans="1:91" ht="12.75">
      <c r="A36" s="115" t="s">
        <v>21</v>
      </c>
      <c r="B36" s="116"/>
      <c r="C36" s="116"/>
      <c r="D36" s="117"/>
      <c r="E36" s="115" t="s">
        <v>63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7"/>
      <c r="AC36" s="152" t="s">
        <v>59</v>
      </c>
      <c r="AD36" s="152"/>
      <c r="AE36" s="152"/>
      <c r="AF36" s="152"/>
      <c r="AG36" s="152"/>
      <c r="AH36" s="152"/>
      <c r="AI36" s="152"/>
      <c r="AJ36" s="152"/>
      <c r="AK36" s="152"/>
      <c r="AL36" s="124">
        <f t="shared" si="0"/>
        <v>48</v>
      </c>
      <c r="AM36" s="124"/>
      <c r="AN36" s="124"/>
      <c r="AO36" s="139"/>
      <c r="AP36" s="139"/>
      <c r="AQ36" s="139"/>
      <c r="AR36" s="139"/>
      <c r="AS36" s="139">
        <v>2</v>
      </c>
      <c r="AT36" s="139"/>
      <c r="AU36" s="139"/>
      <c r="AV36" s="139"/>
      <c r="AW36" s="139">
        <v>46</v>
      </c>
      <c r="AX36" s="139"/>
      <c r="AY36" s="139"/>
      <c r="AZ36" s="139">
        <v>16</v>
      </c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>
        <v>48</v>
      </c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E36" s="53"/>
      <c r="CL36" s="4">
        <f>CL31+CL33+CL34+CL35</f>
        <v>31</v>
      </c>
      <c r="CM36" s="4">
        <f>CM31+CM33+CM34+CM35</f>
        <v>16</v>
      </c>
    </row>
    <row r="37" spans="1:83" ht="12.75">
      <c r="A37" s="115" t="s">
        <v>22</v>
      </c>
      <c r="B37" s="116"/>
      <c r="C37" s="116"/>
      <c r="D37" s="117"/>
      <c r="E37" s="115" t="s">
        <v>86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7"/>
      <c r="AC37" s="152" t="s">
        <v>441</v>
      </c>
      <c r="AD37" s="152"/>
      <c r="AE37" s="152"/>
      <c r="AF37" s="152"/>
      <c r="AG37" s="152"/>
      <c r="AH37" s="152"/>
      <c r="AI37" s="152"/>
      <c r="AJ37" s="152"/>
      <c r="AK37" s="152"/>
      <c r="AL37" s="124">
        <f t="shared" si="0"/>
        <v>168</v>
      </c>
      <c r="AM37" s="124"/>
      <c r="AN37" s="124"/>
      <c r="AO37" s="139"/>
      <c r="AP37" s="139"/>
      <c r="AQ37" s="139"/>
      <c r="AR37" s="139"/>
      <c r="AS37" s="139">
        <v>8</v>
      </c>
      <c r="AT37" s="139"/>
      <c r="AU37" s="139"/>
      <c r="AV37" s="139"/>
      <c r="AW37" s="139">
        <v>160</v>
      </c>
      <c r="AX37" s="139"/>
      <c r="AY37" s="139"/>
      <c r="AZ37" s="139">
        <v>160</v>
      </c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>
        <v>32</v>
      </c>
      <c r="BM37" s="139"/>
      <c r="BN37" s="139"/>
      <c r="BO37" s="139">
        <v>46</v>
      </c>
      <c r="BP37" s="139"/>
      <c r="BQ37" s="139"/>
      <c r="BR37" s="139">
        <v>28</v>
      </c>
      <c r="BS37" s="139"/>
      <c r="BT37" s="139"/>
      <c r="BU37" s="139">
        <v>28</v>
      </c>
      <c r="BV37" s="139"/>
      <c r="BW37" s="139"/>
      <c r="BX37" s="139">
        <v>20</v>
      </c>
      <c r="BY37" s="139"/>
      <c r="BZ37" s="139"/>
      <c r="CA37" s="139">
        <v>14</v>
      </c>
      <c r="CB37" s="139"/>
      <c r="CC37" s="139"/>
      <c r="CE37" s="53"/>
    </row>
    <row r="38" spans="1:83" ht="12.75">
      <c r="A38" s="115" t="s">
        <v>50</v>
      </c>
      <c r="B38" s="116"/>
      <c r="C38" s="116"/>
      <c r="D38" s="117"/>
      <c r="E38" s="115" t="s">
        <v>10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7"/>
      <c r="AC38" s="152" t="s">
        <v>60</v>
      </c>
      <c r="AD38" s="152"/>
      <c r="AE38" s="152"/>
      <c r="AF38" s="152"/>
      <c r="AG38" s="152"/>
      <c r="AH38" s="152"/>
      <c r="AI38" s="152"/>
      <c r="AJ38" s="152"/>
      <c r="AK38" s="152"/>
      <c r="AL38" s="124">
        <f t="shared" si="0"/>
        <v>168</v>
      </c>
      <c r="AM38" s="124"/>
      <c r="AN38" s="124"/>
      <c r="AO38" s="139"/>
      <c r="AP38" s="139"/>
      <c r="AQ38" s="139"/>
      <c r="AR38" s="139"/>
      <c r="AS38" s="139">
        <v>8</v>
      </c>
      <c r="AT38" s="139"/>
      <c r="AU38" s="139"/>
      <c r="AV38" s="139"/>
      <c r="AW38" s="139">
        <v>160</v>
      </c>
      <c r="AX38" s="139"/>
      <c r="AY38" s="139"/>
      <c r="AZ38" s="139">
        <v>160</v>
      </c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>
        <v>32</v>
      </c>
      <c r="BM38" s="139"/>
      <c r="BN38" s="139"/>
      <c r="BO38" s="139">
        <v>46</v>
      </c>
      <c r="BP38" s="139"/>
      <c r="BQ38" s="139"/>
      <c r="BR38" s="139">
        <v>28</v>
      </c>
      <c r="BS38" s="139"/>
      <c r="BT38" s="139"/>
      <c r="BU38" s="139">
        <v>28</v>
      </c>
      <c r="BV38" s="139"/>
      <c r="BW38" s="139"/>
      <c r="BX38" s="139">
        <v>20</v>
      </c>
      <c r="BY38" s="139"/>
      <c r="BZ38" s="139"/>
      <c r="CA38" s="139">
        <v>14</v>
      </c>
      <c r="CB38" s="139"/>
      <c r="CC38" s="139"/>
      <c r="CE38" s="53"/>
    </row>
    <row r="39" spans="1:83" ht="12.75" customHeight="1">
      <c r="A39" s="140" t="s">
        <v>143</v>
      </c>
      <c r="B39" s="140"/>
      <c r="C39" s="140"/>
      <c r="D39" s="140"/>
      <c r="E39" s="398" t="s">
        <v>36</v>
      </c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400"/>
      <c r="AC39" s="152" t="s">
        <v>59</v>
      </c>
      <c r="AD39" s="152"/>
      <c r="AE39" s="152"/>
      <c r="AF39" s="152"/>
      <c r="AG39" s="152"/>
      <c r="AH39" s="152"/>
      <c r="AI39" s="152"/>
      <c r="AJ39" s="152"/>
      <c r="AK39" s="152"/>
      <c r="AL39" s="124">
        <f t="shared" si="0"/>
        <v>46</v>
      </c>
      <c r="AM39" s="124"/>
      <c r="AN39" s="124"/>
      <c r="AO39" s="139"/>
      <c r="AP39" s="139"/>
      <c r="AQ39" s="139"/>
      <c r="AR39" s="139"/>
      <c r="AS39" s="139">
        <v>2</v>
      </c>
      <c r="AT39" s="139"/>
      <c r="AU39" s="139"/>
      <c r="AV39" s="139"/>
      <c r="AW39" s="139">
        <v>44</v>
      </c>
      <c r="AX39" s="139"/>
      <c r="AY39" s="139"/>
      <c r="AZ39" s="139">
        <v>44</v>
      </c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>
        <v>46</v>
      </c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E39" s="53">
        <v>46</v>
      </c>
    </row>
    <row r="40" spans="1:83" ht="23.25" customHeight="1" thickBot="1">
      <c r="A40" s="265" t="s">
        <v>444</v>
      </c>
      <c r="B40" s="265"/>
      <c r="C40" s="265"/>
      <c r="D40" s="265"/>
      <c r="E40" s="366" t="s">
        <v>142</v>
      </c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8"/>
      <c r="AC40" s="152" t="s">
        <v>59</v>
      </c>
      <c r="AD40" s="152"/>
      <c r="AE40" s="152"/>
      <c r="AF40" s="152"/>
      <c r="AG40" s="152"/>
      <c r="AH40" s="152"/>
      <c r="AI40" s="152"/>
      <c r="AJ40" s="152"/>
      <c r="AK40" s="152"/>
      <c r="AL40" s="230">
        <f t="shared" si="0"/>
        <v>46</v>
      </c>
      <c r="AM40" s="230"/>
      <c r="AN40" s="230"/>
      <c r="AO40" s="230"/>
      <c r="AP40" s="230"/>
      <c r="AQ40" s="230"/>
      <c r="AR40" s="230"/>
      <c r="AS40" s="230">
        <v>2</v>
      </c>
      <c r="AT40" s="230"/>
      <c r="AU40" s="230"/>
      <c r="AV40" s="230"/>
      <c r="AW40" s="230">
        <v>44</v>
      </c>
      <c r="AX40" s="230"/>
      <c r="AY40" s="230"/>
      <c r="AZ40" s="230">
        <v>30</v>
      </c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>
        <v>46</v>
      </c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E40" s="54">
        <v>46</v>
      </c>
    </row>
    <row r="41" spans="1:83" ht="22.5" customHeight="1" thickBot="1">
      <c r="A41" s="403" t="s">
        <v>23</v>
      </c>
      <c r="B41" s="404"/>
      <c r="C41" s="404"/>
      <c r="D41" s="405"/>
      <c r="E41" s="403" t="s">
        <v>68</v>
      </c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354"/>
      <c r="AC41" s="261" t="s">
        <v>163</v>
      </c>
      <c r="AD41" s="262"/>
      <c r="AE41" s="262"/>
      <c r="AF41" s="263"/>
      <c r="AG41" s="263"/>
      <c r="AH41" s="264"/>
      <c r="AI41" s="135"/>
      <c r="AJ41" s="135"/>
      <c r="AK41" s="135"/>
      <c r="AL41" s="131">
        <f>SUM(AL42:AN44)</f>
        <v>299</v>
      </c>
      <c r="AM41" s="132"/>
      <c r="AN41" s="133"/>
      <c r="AO41" s="131">
        <f>SUM(AO42:AR44)</f>
        <v>12</v>
      </c>
      <c r="AP41" s="132"/>
      <c r="AQ41" s="132"/>
      <c r="AR41" s="133"/>
      <c r="AS41" s="131">
        <f>SUM(AS42:AV44)</f>
        <v>13</v>
      </c>
      <c r="AT41" s="132"/>
      <c r="AU41" s="132"/>
      <c r="AV41" s="133"/>
      <c r="AW41" s="131">
        <f>AW42+AW43+AW44</f>
        <v>274</v>
      </c>
      <c r="AX41" s="132"/>
      <c r="AY41" s="133"/>
      <c r="AZ41" s="131">
        <f>SUM(AZ42:BB44)</f>
        <v>126</v>
      </c>
      <c r="BA41" s="132"/>
      <c r="BB41" s="133"/>
      <c r="BC41" s="131"/>
      <c r="BD41" s="132"/>
      <c r="BE41" s="133"/>
      <c r="BF41" s="131"/>
      <c r="BG41" s="132"/>
      <c r="BH41" s="133"/>
      <c r="BI41" s="131"/>
      <c r="BJ41" s="132"/>
      <c r="BK41" s="133"/>
      <c r="BL41" s="131">
        <f>SUM(BL42:BN44)</f>
        <v>80</v>
      </c>
      <c r="BM41" s="132"/>
      <c r="BN41" s="133"/>
      <c r="BO41" s="131">
        <f>SUM(BO42:BQ44)</f>
        <v>207</v>
      </c>
      <c r="BP41" s="132"/>
      <c r="BQ41" s="133"/>
      <c r="BR41" s="131">
        <f>SUM(BR42:BT44)</f>
        <v>0</v>
      </c>
      <c r="BS41" s="132"/>
      <c r="BT41" s="133"/>
      <c r="BU41" s="131">
        <f>SUM(BU42:BW44)</f>
        <v>0</v>
      </c>
      <c r="BV41" s="132"/>
      <c r="BW41" s="133"/>
      <c r="BX41" s="131">
        <f>SUM(BX42:BZ44)</f>
        <v>0</v>
      </c>
      <c r="BY41" s="132"/>
      <c r="BZ41" s="133"/>
      <c r="CA41" s="131">
        <f>SUM(CA42:CC44)</f>
        <v>0</v>
      </c>
      <c r="CB41" s="132"/>
      <c r="CC41" s="133"/>
      <c r="CE41" s="58">
        <f>CE42+CE43+CE44</f>
        <v>155</v>
      </c>
    </row>
    <row r="42" spans="1:83" s="1" customFormat="1" ht="12" customHeight="1">
      <c r="A42" s="217" t="s">
        <v>24</v>
      </c>
      <c r="B42" s="217"/>
      <c r="C42" s="217"/>
      <c r="D42" s="217"/>
      <c r="E42" s="217" t="s">
        <v>12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40" t="s">
        <v>57</v>
      </c>
      <c r="AD42" s="240"/>
      <c r="AE42" s="240"/>
      <c r="AF42" s="240"/>
      <c r="AG42" s="240"/>
      <c r="AH42" s="240"/>
      <c r="AI42" s="342"/>
      <c r="AJ42" s="342"/>
      <c r="AK42" s="342"/>
      <c r="AL42" s="124">
        <f>AS42+AW42+AO42</f>
        <v>161</v>
      </c>
      <c r="AM42" s="124"/>
      <c r="AN42" s="124"/>
      <c r="AO42" s="124">
        <v>12</v>
      </c>
      <c r="AP42" s="124"/>
      <c r="AQ42" s="124"/>
      <c r="AR42" s="124"/>
      <c r="AS42" s="124">
        <v>7</v>
      </c>
      <c r="AT42" s="124"/>
      <c r="AU42" s="124"/>
      <c r="AV42" s="124"/>
      <c r="AW42" s="124">
        <v>142</v>
      </c>
      <c r="AX42" s="124"/>
      <c r="AY42" s="124"/>
      <c r="AZ42" s="124">
        <v>70</v>
      </c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>
        <v>80</v>
      </c>
      <c r="BM42" s="124"/>
      <c r="BN42" s="124"/>
      <c r="BO42" s="124">
        <v>69</v>
      </c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E42" s="55">
        <v>89</v>
      </c>
    </row>
    <row r="43" spans="1:83" ht="21.75" customHeight="1">
      <c r="A43" s="217" t="s">
        <v>25</v>
      </c>
      <c r="B43" s="217"/>
      <c r="C43" s="217"/>
      <c r="D43" s="217"/>
      <c r="E43" s="269" t="s">
        <v>87</v>
      </c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1"/>
      <c r="AC43" s="152" t="s">
        <v>59</v>
      </c>
      <c r="AD43" s="152"/>
      <c r="AE43" s="152"/>
      <c r="AF43" s="152"/>
      <c r="AG43" s="152"/>
      <c r="AH43" s="152"/>
      <c r="AI43" s="353"/>
      <c r="AJ43" s="353"/>
      <c r="AK43" s="353"/>
      <c r="AL43" s="124">
        <f>AS43+AW43</f>
        <v>69</v>
      </c>
      <c r="AM43" s="124"/>
      <c r="AN43" s="124"/>
      <c r="AO43" s="139"/>
      <c r="AP43" s="139"/>
      <c r="AQ43" s="139"/>
      <c r="AR43" s="139"/>
      <c r="AS43" s="139">
        <v>3</v>
      </c>
      <c r="AT43" s="139"/>
      <c r="AU43" s="139"/>
      <c r="AV43" s="139"/>
      <c r="AW43" s="139">
        <v>66</v>
      </c>
      <c r="AX43" s="139"/>
      <c r="AY43" s="139"/>
      <c r="AZ43" s="139">
        <v>30</v>
      </c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>
        <v>69</v>
      </c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E43" s="53">
        <v>33</v>
      </c>
    </row>
    <row r="44" spans="1:83" ht="13.5" customHeight="1" thickBot="1">
      <c r="A44" s="265" t="s">
        <v>27</v>
      </c>
      <c r="B44" s="265"/>
      <c r="C44" s="265"/>
      <c r="D44" s="265"/>
      <c r="E44" s="366" t="s">
        <v>14</v>
      </c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8"/>
      <c r="AC44" s="229" t="s">
        <v>59</v>
      </c>
      <c r="AD44" s="229"/>
      <c r="AE44" s="229"/>
      <c r="AF44" s="229"/>
      <c r="AG44" s="229"/>
      <c r="AH44" s="229"/>
      <c r="AI44" s="295"/>
      <c r="AJ44" s="295"/>
      <c r="AK44" s="295"/>
      <c r="AL44" s="124">
        <f>AS44+AW44</f>
        <v>69</v>
      </c>
      <c r="AM44" s="124"/>
      <c r="AN44" s="124"/>
      <c r="AO44" s="230"/>
      <c r="AP44" s="230"/>
      <c r="AQ44" s="230"/>
      <c r="AR44" s="230"/>
      <c r="AS44" s="230">
        <v>3</v>
      </c>
      <c r="AT44" s="230"/>
      <c r="AU44" s="230"/>
      <c r="AV44" s="230"/>
      <c r="AW44" s="230">
        <v>66</v>
      </c>
      <c r="AX44" s="230"/>
      <c r="AY44" s="230"/>
      <c r="AZ44" s="230">
        <v>26</v>
      </c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>
        <v>69</v>
      </c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E44" s="54">
        <v>33</v>
      </c>
    </row>
    <row r="45" spans="1:83" ht="13.5" thickBot="1">
      <c r="A45" s="349" t="s">
        <v>28</v>
      </c>
      <c r="B45" s="350"/>
      <c r="C45" s="350"/>
      <c r="D45" s="350"/>
      <c r="E45" s="349" t="s">
        <v>29</v>
      </c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1"/>
      <c r="AC45" s="261" t="s">
        <v>443</v>
      </c>
      <c r="AD45" s="262"/>
      <c r="AE45" s="262"/>
      <c r="AF45" s="263"/>
      <c r="AG45" s="263"/>
      <c r="AH45" s="264"/>
      <c r="AI45" s="20"/>
      <c r="AJ45" s="20"/>
      <c r="AK45" s="20"/>
      <c r="AL45" s="197">
        <f>AL46+AL60</f>
        <v>3231</v>
      </c>
      <c r="AM45" s="198"/>
      <c r="AN45" s="199"/>
      <c r="AO45" s="197">
        <f>AO46+AO60</f>
        <v>168</v>
      </c>
      <c r="AP45" s="198"/>
      <c r="AQ45" s="198"/>
      <c r="AR45" s="199"/>
      <c r="AS45" s="197">
        <f>AS46+AS60</f>
        <v>129</v>
      </c>
      <c r="AT45" s="198"/>
      <c r="AU45" s="198"/>
      <c r="AV45" s="199"/>
      <c r="AW45" s="197">
        <f>AW46+AW60</f>
        <v>2934</v>
      </c>
      <c r="AX45" s="198"/>
      <c r="AY45" s="199"/>
      <c r="AZ45" s="197">
        <f>AZ46+BA60</f>
        <v>912</v>
      </c>
      <c r="BA45" s="198"/>
      <c r="BB45" s="199"/>
      <c r="BC45" s="197">
        <f>BC61+BC60</f>
        <v>40</v>
      </c>
      <c r="BD45" s="198"/>
      <c r="BE45" s="199"/>
      <c r="BF45" s="291"/>
      <c r="BG45" s="292"/>
      <c r="BH45" s="293"/>
      <c r="BI45" s="291"/>
      <c r="BJ45" s="292"/>
      <c r="BK45" s="293"/>
      <c r="BL45" s="197">
        <f>BL46+BL60</f>
        <v>336</v>
      </c>
      <c r="BM45" s="198"/>
      <c r="BN45" s="199"/>
      <c r="BO45" s="197">
        <f>BO46+BO60</f>
        <v>437</v>
      </c>
      <c r="BP45" s="198"/>
      <c r="BQ45" s="199"/>
      <c r="BR45" s="197">
        <f>BR46+BR60</f>
        <v>520</v>
      </c>
      <c r="BS45" s="198"/>
      <c r="BT45" s="199"/>
      <c r="BU45" s="197">
        <f>BU46+BU60</f>
        <v>808</v>
      </c>
      <c r="BV45" s="198"/>
      <c r="BW45" s="199"/>
      <c r="BX45" s="197">
        <f>BX46+BX60</f>
        <v>504</v>
      </c>
      <c r="BY45" s="198"/>
      <c r="BZ45" s="199"/>
      <c r="CA45" s="197">
        <f>CA46+CA60</f>
        <v>458</v>
      </c>
      <c r="CB45" s="198"/>
      <c r="CC45" s="199"/>
      <c r="CE45" s="59">
        <f>CE46+CE60</f>
        <v>1035</v>
      </c>
    </row>
    <row r="46" spans="1:83" ht="13.5" thickBot="1">
      <c r="A46" s="401" t="s">
        <v>30</v>
      </c>
      <c r="B46" s="401"/>
      <c r="C46" s="401"/>
      <c r="D46" s="402"/>
      <c r="E46" s="406" t="s">
        <v>13</v>
      </c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2"/>
      <c r="AC46" s="261" t="s">
        <v>440</v>
      </c>
      <c r="AD46" s="262"/>
      <c r="AE46" s="262"/>
      <c r="AF46" s="263"/>
      <c r="AG46" s="263"/>
      <c r="AH46" s="264"/>
      <c r="AI46" s="21"/>
      <c r="AJ46" s="21"/>
      <c r="AK46" s="21"/>
      <c r="AL46" s="131">
        <f>AL47+AL48+AL49+AL50+AL51+AL52+AL53+AL54+AL55+AL56+AL57+AL58+AL59</f>
        <v>1133</v>
      </c>
      <c r="AM46" s="132"/>
      <c r="AN46" s="352"/>
      <c r="AO46" s="131">
        <f>AO47+AO48+AO49+AO50+AO51+AO52+AO53+AO54+AO55+AO56+AO57+AO58+AO59</f>
        <v>72</v>
      </c>
      <c r="AP46" s="132"/>
      <c r="AQ46" s="132"/>
      <c r="AR46" s="133"/>
      <c r="AS46" s="131">
        <f>AS47+AS48+AS49+AS50+AS51+AS52+AS53+AS54+AS55+AS56+AS57+AS58+AS59</f>
        <v>64</v>
      </c>
      <c r="AT46" s="132"/>
      <c r="AU46" s="132"/>
      <c r="AV46" s="133"/>
      <c r="AW46" s="131">
        <f>AW47+AW48+AW49+AW50+AW51+AW52+AW53+AW54+AW55+AW56+AW57+AW58+AW59</f>
        <v>997</v>
      </c>
      <c r="AX46" s="132"/>
      <c r="AY46" s="133"/>
      <c r="AZ46" s="131">
        <f>AZ47+AZ48+AZ49+AZ50+AZ51+AZ52+AZ53+AZ54+AZ55+AZ56+AZ57+AZ58+AZ59</f>
        <v>474</v>
      </c>
      <c r="BA46" s="132"/>
      <c r="BB46" s="133"/>
      <c r="BC46" s="131"/>
      <c r="BD46" s="132"/>
      <c r="BE46" s="133"/>
      <c r="BF46" s="131"/>
      <c r="BG46" s="132"/>
      <c r="BH46" s="133"/>
      <c r="BI46" s="131"/>
      <c r="BJ46" s="132"/>
      <c r="BK46" s="133"/>
      <c r="BL46" s="131">
        <f>BL47+BL48+BL49+BL50+BL51+BL52+BL53+BL54+BL55+BL56+BL57+BL58+BL59</f>
        <v>336</v>
      </c>
      <c r="BM46" s="132"/>
      <c r="BN46" s="133"/>
      <c r="BO46" s="131">
        <f>BO47+BO48+BO49+BO50+BO51+BO52+BO53+BO54+BO55+BO56+BO57+BO58</f>
        <v>437</v>
      </c>
      <c r="BP46" s="132"/>
      <c r="BQ46" s="133"/>
      <c r="BR46" s="131">
        <f>BR47+BR48+BR49+BR50+BR51+BR52+BR53+BR54+BR55+BR56+BR57+BR58</f>
        <v>56</v>
      </c>
      <c r="BS46" s="132"/>
      <c r="BT46" s="133"/>
      <c r="BU46" s="131">
        <f>SUM(BU47:BW58)</f>
        <v>70</v>
      </c>
      <c r="BV46" s="132"/>
      <c r="BW46" s="133"/>
      <c r="BX46" s="131">
        <f>SUM(BX47:BZ58)</f>
        <v>120</v>
      </c>
      <c r="BY46" s="132"/>
      <c r="BZ46" s="133"/>
      <c r="CA46" s="131">
        <f>CA47+CA48+CA49+CA50+CA51+CA52+CA53+CA54+CA55+CA56+CA57+CA58</f>
        <v>42</v>
      </c>
      <c r="CB46" s="132"/>
      <c r="CC46" s="133"/>
      <c r="CE46" s="58">
        <f>CE47+CE48+CE49+CE50+CE51+CE52+CE53+CE54+CE55+CE56+CE57+CE58+CE59</f>
        <v>521</v>
      </c>
    </row>
    <row r="47" spans="1:83" s="1" customFormat="1" ht="15.75" customHeight="1">
      <c r="A47" s="217" t="s">
        <v>39</v>
      </c>
      <c r="B47" s="217"/>
      <c r="C47" s="217"/>
      <c r="D47" s="217"/>
      <c r="E47" s="214" t="s">
        <v>88</v>
      </c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6"/>
      <c r="AC47" s="152" t="s">
        <v>61</v>
      </c>
      <c r="AD47" s="152"/>
      <c r="AE47" s="152"/>
      <c r="AF47" s="152"/>
      <c r="AG47" s="152"/>
      <c r="AH47" s="152"/>
      <c r="AI47" s="152"/>
      <c r="AJ47" s="152"/>
      <c r="AK47" s="184"/>
      <c r="AL47" s="124">
        <f>AS47+AW47+AO47</f>
        <v>108</v>
      </c>
      <c r="AM47" s="124"/>
      <c r="AN47" s="124"/>
      <c r="AO47" s="124">
        <v>12</v>
      </c>
      <c r="AP47" s="124"/>
      <c r="AQ47" s="124"/>
      <c r="AR47" s="124"/>
      <c r="AS47" s="124">
        <v>6</v>
      </c>
      <c r="AT47" s="124"/>
      <c r="AU47" s="124"/>
      <c r="AV47" s="124"/>
      <c r="AW47" s="124">
        <v>90</v>
      </c>
      <c r="AX47" s="124"/>
      <c r="AY47" s="124"/>
      <c r="AZ47" s="124">
        <v>40</v>
      </c>
      <c r="BA47" s="124"/>
      <c r="BB47" s="124"/>
      <c r="BC47" s="138"/>
      <c r="BD47" s="124"/>
      <c r="BE47" s="124"/>
      <c r="BF47" s="124"/>
      <c r="BG47" s="124"/>
      <c r="BH47" s="124"/>
      <c r="BI47" s="124"/>
      <c r="BJ47" s="124"/>
      <c r="BK47" s="124"/>
      <c r="BL47" s="124">
        <v>96</v>
      </c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E47" s="55">
        <v>48</v>
      </c>
    </row>
    <row r="48" spans="1:83" ht="12.75">
      <c r="A48" s="140" t="s">
        <v>40</v>
      </c>
      <c r="B48" s="140"/>
      <c r="C48" s="140"/>
      <c r="D48" s="140"/>
      <c r="E48" s="140" t="s">
        <v>89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52" t="s">
        <v>61</v>
      </c>
      <c r="AD48" s="152"/>
      <c r="AE48" s="152"/>
      <c r="AF48" s="152"/>
      <c r="AG48" s="152"/>
      <c r="AH48" s="152"/>
      <c r="AI48" s="152"/>
      <c r="AJ48" s="152"/>
      <c r="AK48" s="184"/>
      <c r="AL48" s="124">
        <f>AS48+AW48+AO48</f>
        <v>104</v>
      </c>
      <c r="AM48" s="124"/>
      <c r="AN48" s="124"/>
      <c r="AO48" s="139">
        <v>12</v>
      </c>
      <c r="AP48" s="139"/>
      <c r="AQ48" s="139"/>
      <c r="AR48" s="139"/>
      <c r="AS48" s="139">
        <v>6</v>
      </c>
      <c r="AT48" s="139"/>
      <c r="AU48" s="139"/>
      <c r="AV48" s="139"/>
      <c r="AW48" s="139">
        <v>86</v>
      </c>
      <c r="AX48" s="139"/>
      <c r="AY48" s="139"/>
      <c r="AZ48" s="139">
        <v>36</v>
      </c>
      <c r="BA48" s="139"/>
      <c r="BB48" s="139"/>
      <c r="BC48" s="162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>
        <v>92</v>
      </c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E48" s="53">
        <v>56</v>
      </c>
    </row>
    <row r="49" spans="1:83" ht="12.75">
      <c r="A49" s="140" t="s">
        <v>41</v>
      </c>
      <c r="B49" s="140"/>
      <c r="C49" s="140"/>
      <c r="D49" s="140"/>
      <c r="E49" s="140" t="s">
        <v>90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52" t="s">
        <v>61</v>
      </c>
      <c r="AD49" s="152"/>
      <c r="AE49" s="152"/>
      <c r="AF49" s="152"/>
      <c r="AG49" s="152"/>
      <c r="AH49" s="152"/>
      <c r="AI49" s="152"/>
      <c r="AJ49" s="152"/>
      <c r="AK49" s="184"/>
      <c r="AL49" s="124">
        <f>AS49+AW49+AO49</f>
        <v>108</v>
      </c>
      <c r="AM49" s="124"/>
      <c r="AN49" s="124"/>
      <c r="AO49" s="139">
        <v>12</v>
      </c>
      <c r="AP49" s="139"/>
      <c r="AQ49" s="139"/>
      <c r="AR49" s="139"/>
      <c r="AS49" s="139">
        <v>6</v>
      </c>
      <c r="AT49" s="139"/>
      <c r="AU49" s="139"/>
      <c r="AV49" s="139"/>
      <c r="AW49" s="139">
        <v>90</v>
      </c>
      <c r="AX49" s="139"/>
      <c r="AY49" s="139"/>
      <c r="AZ49" s="139">
        <v>50</v>
      </c>
      <c r="BA49" s="139"/>
      <c r="BB49" s="139"/>
      <c r="BC49" s="162"/>
      <c r="BD49" s="139"/>
      <c r="BE49" s="139"/>
      <c r="BF49" s="139"/>
      <c r="BG49" s="139"/>
      <c r="BH49" s="139"/>
      <c r="BI49" s="139"/>
      <c r="BJ49" s="139"/>
      <c r="BK49" s="139"/>
      <c r="BL49" s="139">
        <v>96</v>
      </c>
      <c r="BM49" s="139"/>
      <c r="BN49" s="139"/>
      <c r="BO49" s="139"/>
      <c r="BP49" s="139"/>
      <c r="BQ49" s="139"/>
      <c r="BR49" s="140"/>
      <c r="BS49" s="140"/>
      <c r="BT49" s="140"/>
      <c r="BU49" s="139"/>
      <c r="BV49" s="139"/>
      <c r="BW49" s="139"/>
      <c r="BX49" s="139"/>
      <c r="BY49" s="139"/>
      <c r="BZ49" s="139"/>
      <c r="CA49" s="139"/>
      <c r="CB49" s="139"/>
      <c r="CC49" s="139"/>
      <c r="CE49" s="53">
        <v>48</v>
      </c>
    </row>
    <row r="50" spans="1:83" ht="15.75" customHeight="1">
      <c r="A50" s="265" t="s">
        <v>42</v>
      </c>
      <c r="B50" s="265"/>
      <c r="C50" s="265"/>
      <c r="D50" s="265"/>
      <c r="E50" s="269" t="s">
        <v>71</v>
      </c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1"/>
      <c r="AC50" s="152" t="s">
        <v>144</v>
      </c>
      <c r="AD50" s="152"/>
      <c r="AE50" s="152"/>
      <c r="AF50" s="152"/>
      <c r="AG50" s="152"/>
      <c r="AH50" s="152"/>
      <c r="AI50" s="152"/>
      <c r="AJ50" s="152"/>
      <c r="AK50" s="184"/>
      <c r="AL50" s="124">
        <f>AS50+AW50+AO50</f>
        <v>304</v>
      </c>
      <c r="AM50" s="124"/>
      <c r="AN50" s="124"/>
      <c r="AO50" s="139">
        <v>12</v>
      </c>
      <c r="AP50" s="139"/>
      <c r="AQ50" s="139"/>
      <c r="AR50" s="139"/>
      <c r="AS50" s="139">
        <v>20</v>
      </c>
      <c r="AT50" s="139"/>
      <c r="AU50" s="139"/>
      <c r="AV50" s="139"/>
      <c r="AW50" s="139">
        <v>272</v>
      </c>
      <c r="AX50" s="139"/>
      <c r="AY50" s="139"/>
      <c r="AZ50" s="139">
        <v>136</v>
      </c>
      <c r="BA50" s="139"/>
      <c r="BB50" s="139"/>
      <c r="BC50" s="162"/>
      <c r="BD50" s="139"/>
      <c r="BE50" s="139"/>
      <c r="BF50" s="139"/>
      <c r="BG50" s="139"/>
      <c r="BH50" s="139"/>
      <c r="BI50" s="139"/>
      <c r="BJ50" s="139"/>
      <c r="BK50" s="139"/>
      <c r="BL50" s="139">
        <v>108</v>
      </c>
      <c r="BM50" s="139"/>
      <c r="BN50" s="139"/>
      <c r="BO50" s="139">
        <v>184</v>
      </c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E50" s="53">
        <v>152</v>
      </c>
    </row>
    <row r="51" spans="1:83" ht="23.25" customHeight="1">
      <c r="A51" s="140" t="s">
        <v>43</v>
      </c>
      <c r="B51" s="140"/>
      <c r="C51" s="140"/>
      <c r="D51" s="140"/>
      <c r="E51" s="269" t="s">
        <v>15</v>
      </c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1"/>
      <c r="AC51" s="152" t="s">
        <v>59</v>
      </c>
      <c r="AD51" s="152"/>
      <c r="AE51" s="152"/>
      <c r="AF51" s="152"/>
      <c r="AG51" s="152"/>
      <c r="AH51" s="152"/>
      <c r="AI51" s="152"/>
      <c r="AJ51" s="152"/>
      <c r="AK51" s="184"/>
      <c r="AL51" s="124">
        <f aca="true" t="shared" si="1" ref="AL51:AL58">AS51+AW51</f>
        <v>40</v>
      </c>
      <c r="AM51" s="124"/>
      <c r="AN51" s="124"/>
      <c r="AO51" s="139"/>
      <c r="AP51" s="139"/>
      <c r="AQ51" s="139"/>
      <c r="AR51" s="139"/>
      <c r="AS51" s="139">
        <v>2</v>
      </c>
      <c r="AT51" s="139"/>
      <c r="AU51" s="139"/>
      <c r="AV51" s="139"/>
      <c r="AW51" s="139">
        <v>38</v>
      </c>
      <c r="AX51" s="139"/>
      <c r="AY51" s="139"/>
      <c r="AZ51" s="139">
        <v>10</v>
      </c>
      <c r="BA51" s="139"/>
      <c r="BB51" s="139"/>
      <c r="BC51" s="162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>
        <v>40</v>
      </c>
      <c r="BY51" s="139"/>
      <c r="BZ51" s="139"/>
      <c r="CA51" s="139"/>
      <c r="CB51" s="139"/>
      <c r="CC51" s="139"/>
      <c r="CE51" s="53">
        <v>14</v>
      </c>
    </row>
    <row r="52" spans="1:83" ht="12.75">
      <c r="A52" s="140" t="s">
        <v>44</v>
      </c>
      <c r="B52" s="140"/>
      <c r="C52" s="140"/>
      <c r="D52" s="140"/>
      <c r="E52" s="140" t="s">
        <v>16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52" t="s">
        <v>59</v>
      </c>
      <c r="AD52" s="152"/>
      <c r="AE52" s="152"/>
      <c r="AF52" s="152"/>
      <c r="AG52" s="152"/>
      <c r="AH52" s="152"/>
      <c r="AI52" s="152"/>
      <c r="AJ52" s="152"/>
      <c r="AK52" s="184"/>
      <c r="AL52" s="124">
        <f t="shared" si="1"/>
        <v>70</v>
      </c>
      <c r="AM52" s="124"/>
      <c r="AN52" s="124"/>
      <c r="AO52" s="139"/>
      <c r="AP52" s="139"/>
      <c r="AQ52" s="139"/>
      <c r="AR52" s="139"/>
      <c r="AS52" s="139">
        <v>4</v>
      </c>
      <c r="AT52" s="139"/>
      <c r="AU52" s="139"/>
      <c r="AV52" s="139"/>
      <c r="AW52" s="139">
        <v>66</v>
      </c>
      <c r="AX52" s="139"/>
      <c r="AY52" s="139"/>
      <c r="AZ52" s="139">
        <v>44</v>
      </c>
      <c r="BA52" s="139"/>
      <c r="BB52" s="139"/>
      <c r="BC52" s="162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>
        <v>70</v>
      </c>
      <c r="BV52" s="139"/>
      <c r="BW52" s="139"/>
      <c r="BX52" s="139"/>
      <c r="BY52" s="139"/>
      <c r="BZ52" s="139"/>
      <c r="CA52" s="139"/>
      <c r="CB52" s="139"/>
      <c r="CC52" s="139"/>
      <c r="CE52" s="53">
        <v>22</v>
      </c>
    </row>
    <row r="53" spans="1:83" ht="12" customHeight="1">
      <c r="A53" s="140" t="s">
        <v>45</v>
      </c>
      <c r="B53" s="140"/>
      <c r="C53" s="140"/>
      <c r="D53" s="140"/>
      <c r="E53" s="140" t="s">
        <v>81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52" t="s">
        <v>59</v>
      </c>
      <c r="AD53" s="152"/>
      <c r="AE53" s="152"/>
      <c r="AF53" s="152"/>
      <c r="AG53" s="152"/>
      <c r="AH53" s="152"/>
      <c r="AI53" s="152"/>
      <c r="AJ53" s="152"/>
      <c r="AK53" s="184"/>
      <c r="AL53" s="124">
        <f t="shared" si="1"/>
        <v>42</v>
      </c>
      <c r="AM53" s="124"/>
      <c r="AN53" s="124"/>
      <c r="AO53" s="139"/>
      <c r="AP53" s="139"/>
      <c r="AQ53" s="139"/>
      <c r="AR53" s="139"/>
      <c r="AS53" s="139">
        <v>2</v>
      </c>
      <c r="AT53" s="139"/>
      <c r="AU53" s="139"/>
      <c r="AV53" s="139"/>
      <c r="AW53" s="139">
        <v>40</v>
      </c>
      <c r="AX53" s="139"/>
      <c r="AY53" s="139"/>
      <c r="AZ53" s="139">
        <v>20</v>
      </c>
      <c r="BA53" s="139"/>
      <c r="BB53" s="139"/>
      <c r="BC53" s="162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252"/>
      <c r="BZ53" s="162"/>
      <c r="CA53" s="139">
        <v>42</v>
      </c>
      <c r="CB53" s="139"/>
      <c r="CC53" s="139"/>
      <c r="CE53" s="53">
        <v>16</v>
      </c>
    </row>
    <row r="54" spans="1:83" ht="12.75">
      <c r="A54" s="140" t="s">
        <v>46</v>
      </c>
      <c r="B54" s="140"/>
      <c r="C54" s="140"/>
      <c r="D54" s="140"/>
      <c r="E54" s="140" t="s">
        <v>72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52" t="s">
        <v>61</v>
      </c>
      <c r="AD54" s="152"/>
      <c r="AE54" s="152"/>
      <c r="AF54" s="152"/>
      <c r="AG54" s="152"/>
      <c r="AH54" s="152"/>
      <c r="AI54" s="152"/>
      <c r="AJ54" s="152"/>
      <c r="AK54" s="184"/>
      <c r="AL54" s="124">
        <f>AS54+AW54+AO54</f>
        <v>104</v>
      </c>
      <c r="AM54" s="124"/>
      <c r="AN54" s="124"/>
      <c r="AO54" s="139">
        <v>12</v>
      </c>
      <c r="AP54" s="139"/>
      <c r="AQ54" s="139"/>
      <c r="AR54" s="139"/>
      <c r="AS54" s="139">
        <v>6</v>
      </c>
      <c r="AT54" s="139"/>
      <c r="AU54" s="139"/>
      <c r="AV54" s="139"/>
      <c r="AW54" s="139">
        <v>86</v>
      </c>
      <c r="AX54" s="139"/>
      <c r="AY54" s="139"/>
      <c r="AZ54" s="139">
        <v>40</v>
      </c>
      <c r="BA54" s="139"/>
      <c r="BB54" s="139"/>
      <c r="BC54" s="162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>
        <v>92</v>
      </c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E54" s="53">
        <v>36</v>
      </c>
    </row>
    <row r="55" spans="1:83" ht="22.5" customHeight="1">
      <c r="A55" s="217" t="s">
        <v>47</v>
      </c>
      <c r="B55" s="217"/>
      <c r="C55" s="217"/>
      <c r="D55" s="217"/>
      <c r="E55" s="269" t="s">
        <v>91</v>
      </c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1"/>
      <c r="AC55" s="152" t="s">
        <v>59</v>
      </c>
      <c r="AD55" s="152"/>
      <c r="AE55" s="152"/>
      <c r="AF55" s="152"/>
      <c r="AG55" s="152"/>
      <c r="AH55" s="152"/>
      <c r="AI55" s="152"/>
      <c r="AJ55" s="152"/>
      <c r="AK55" s="184"/>
      <c r="AL55" s="124">
        <f t="shared" si="1"/>
        <v>40</v>
      </c>
      <c r="AM55" s="124"/>
      <c r="AN55" s="124"/>
      <c r="AO55" s="139"/>
      <c r="AP55" s="139"/>
      <c r="AQ55" s="139"/>
      <c r="AR55" s="139"/>
      <c r="AS55" s="139">
        <v>2</v>
      </c>
      <c r="AT55" s="139"/>
      <c r="AU55" s="139"/>
      <c r="AV55" s="139"/>
      <c r="AW55" s="139">
        <v>38</v>
      </c>
      <c r="AX55" s="139"/>
      <c r="AY55" s="139"/>
      <c r="AZ55" s="139">
        <v>16</v>
      </c>
      <c r="BA55" s="139"/>
      <c r="BB55" s="139"/>
      <c r="BC55" s="162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>
        <v>40</v>
      </c>
      <c r="BY55" s="139"/>
      <c r="BZ55" s="139"/>
      <c r="CA55" s="139"/>
      <c r="CB55" s="139"/>
      <c r="CC55" s="139"/>
      <c r="CE55" s="53">
        <v>24</v>
      </c>
    </row>
    <row r="56" spans="1:83" ht="12.75">
      <c r="A56" s="140" t="s">
        <v>51</v>
      </c>
      <c r="B56" s="140"/>
      <c r="C56" s="140"/>
      <c r="D56" s="140"/>
      <c r="E56" s="140" t="s">
        <v>92</v>
      </c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52" t="s">
        <v>61</v>
      </c>
      <c r="AD56" s="152"/>
      <c r="AE56" s="152"/>
      <c r="AF56" s="152"/>
      <c r="AG56" s="152"/>
      <c r="AH56" s="152"/>
      <c r="AI56" s="152"/>
      <c r="AJ56" s="152"/>
      <c r="AK56" s="184"/>
      <c r="AL56" s="124">
        <f>AS56+AW56+AO56</f>
        <v>68</v>
      </c>
      <c r="AM56" s="124"/>
      <c r="AN56" s="124"/>
      <c r="AO56" s="139">
        <v>12</v>
      </c>
      <c r="AP56" s="139"/>
      <c r="AQ56" s="139"/>
      <c r="AR56" s="139"/>
      <c r="AS56" s="139">
        <v>2</v>
      </c>
      <c r="AT56" s="139"/>
      <c r="AU56" s="139"/>
      <c r="AV56" s="139"/>
      <c r="AW56" s="139">
        <v>54</v>
      </c>
      <c r="AX56" s="139"/>
      <c r="AY56" s="139"/>
      <c r="AZ56" s="139">
        <v>26</v>
      </c>
      <c r="BA56" s="139"/>
      <c r="BB56" s="139"/>
      <c r="BC56" s="162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>
        <v>56</v>
      </c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E56" s="53">
        <v>28</v>
      </c>
    </row>
    <row r="57" spans="1:83" ht="12.75" customHeight="1">
      <c r="A57" s="140" t="s">
        <v>52</v>
      </c>
      <c r="B57" s="140"/>
      <c r="C57" s="140"/>
      <c r="D57" s="140"/>
      <c r="E57" s="140" t="s">
        <v>70</v>
      </c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52" t="s">
        <v>59</v>
      </c>
      <c r="AD57" s="152"/>
      <c r="AE57" s="152"/>
      <c r="AF57" s="152"/>
      <c r="AG57" s="152"/>
      <c r="AH57" s="152"/>
      <c r="AI57" s="152"/>
      <c r="AJ57" s="152"/>
      <c r="AK57" s="184"/>
      <c r="AL57" s="124">
        <f t="shared" si="1"/>
        <v>69</v>
      </c>
      <c r="AM57" s="124"/>
      <c r="AN57" s="124"/>
      <c r="AO57" s="139"/>
      <c r="AP57" s="139"/>
      <c r="AQ57" s="139"/>
      <c r="AR57" s="139"/>
      <c r="AS57" s="139">
        <v>4</v>
      </c>
      <c r="AT57" s="139"/>
      <c r="AU57" s="139"/>
      <c r="AV57" s="139"/>
      <c r="AW57" s="139">
        <v>65</v>
      </c>
      <c r="AX57" s="139"/>
      <c r="AY57" s="139"/>
      <c r="AZ57" s="139">
        <v>30</v>
      </c>
      <c r="BA57" s="139"/>
      <c r="BB57" s="139"/>
      <c r="BC57" s="226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139">
        <v>69</v>
      </c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224"/>
      <c r="CB57" s="225"/>
      <c r="CC57" s="226"/>
      <c r="CE57" s="53">
        <v>21</v>
      </c>
    </row>
    <row r="58" spans="1:83" ht="12.75" customHeight="1">
      <c r="A58" s="140" t="s">
        <v>69</v>
      </c>
      <c r="B58" s="140"/>
      <c r="C58" s="140"/>
      <c r="D58" s="140"/>
      <c r="E58" s="140" t="s">
        <v>93</v>
      </c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52" t="s">
        <v>59</v>
      </c>
      <c r="AD58" s="152"/>
      <c r="AE58" s="152"/>
      <c r="AF58" s="152"/>
      <c r="AG58" s="152"/>
      <c r="AH58" s="152"/>
      <c r="AI58" s="152"/>
      <c r="AJ58" s="152"/>
      <c r="AK58" s="184"/>
      <c r="AL58" s="124">
        <f t="shared" si="1"/>
        <v>40</v>
      </c>
      <c r="AM58" s="124"/>
      <c r="AN58" s="124"/>
      <c r="AO58" s="230"/>
      <c r="AP58" s="230"/>
      <c r="AQ58" s="230"/>
      <c r="AR58" s="230"/>
      <c r="AS58" s="230">
        <v>2</v>
      </c>
      <c r="AT58" s="230"/>
      <c r="AU58" s="230"/>
      <c r="AV58" s="230"/>
      <c r="AW58" s="230">
        <v>38</v>
      </c>
      <c r="AX58" s="230"/>
      <c r="AY58" s="230"/>
      <c r="AZ58" s="230">
        <v>6</v>
      </c>
      <c r="BA58" s="230"/>
      <c r="BB58" s="230"/>
      <c r="BC58" s="226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139"/>
      <c r="BP58" s="139"/>
      <c r="BQ58" s="139"/>
      <c r="BR58" s="407"/>
      <c r="BS58" s="407"/>
      <c r="BT58" s="407"/>
      <c r="BU58" s="139"/>
      <c r="BV58" s="139"/>
      <c r="BW58" s="139"/>
      <c r="BX58" s="139">
        <v>40</v>
      </c>
      <c r="BY58" s="139"/>
      <c r="BZ58" s="139"/>
      <c r="CA58" s="224"/>
      <c r="CB58" s="225"/>
      <c r="CC58" s="226"/>
      <c r="CE58" s="53">
        <v>20</v>
      </c>
    </row>
    <row r="59" spans="1:83" ht="12.75" customHeight="1" thickBot="1">
      <c r="A59" s="140" t="s">
        <v>474</v>
      </c>
      <c r="B59" s="140"/>
      <c r="C59" s="140"/>
      <c r="D59" s="140"/>
      <c r="E59" s="140" t="s">
        <v>475</v>
      </c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52" t="s">
        <v>59</v>
      </c>
      <c r="AD59" s="152"/>
      <c r="AE59" s="152"/>
      <c r="AF59" s="152"/>
      <c r="AG59" s="152"/>
      <c r="AH59" s="152"/>
      <c r="AI59" s="152"/>
      <c r="AJ59" s="152"/>
      <c r="AK59" s="184"/>
      <c r="AL59" s="124">
        <v>36</v>
      </c>
      <c r="AM59" s="124"/>
      <c r="AN59" s="124"/>
      <c r="AO59" s="230"/>
      <c r="AP59" s="230"/>
      <c r="AQ59" s="230"/>
      <c r="AR59" s="230"/>
      <c r="AS59" s="230">
        <v>2</v>
      </c>
      <c r="AT59" s="230"/>
      <c r="AU59" s="230"/>
      <c r="AV59" s="230"/>
      <c r="AW59" s="230">
        <v>34</v>
      </c>
      <c r="AX59" s="230"/>
      <c r="AY59" s="230"/>
      <c r="AZ59" s="230">
        <v>20</v>
      </c>
      <c r="BA59" s="230"/>
      <c r="BB59" s="230"/>
      <c r="BC59" s="226"/>
      <c r="BD59" s="230"/>
      <c r="BE59" s="230"/>
      <c r="BF59" s="230"/>
      <c r="BG59" s="230"/>
      <c r="BH59" s="230"/>
      <c r="BI59" s="230"/>
      <c r="BJ59" s="230"/>
      <c r="BK59" s="230"/>
      <c r="BL59" s="230">
        <v>36</v>
      </c>
      <c r="BM59" s="230"/>
      <c r="BN59" s="230"/>
      <c r="BO59" s="283"/>
      <c r="BP59" s="283"/>
      <c r="BQ59" s="283"/>
      <c r="BR59" s="284"/>
      <c r="BS59" s="285"/>
      <c r="BT59" s="286"/>
      <c r="BU59" s="287"/>
      <c r="BV59" s="288"/>
      <c r="BW59" s="289"/>
      <c r="BX59" s="287"/>
      <c r="BY59" s="288"/>
      <c r="BZ59" s="289"/>
      <c r="CA59" s="224"/>
      <c r="CB59" s="225"/>
      <c r="CC59" s="226"/>
      <c r="CE59" s="54">
        <v>36</v>
      </c>
    </row>
    <row r="60" spans="1:83" ht="13.5" thickBot="1">
      <c r="A60" s="349" t="s">
        <v>53</v>
      </c>
      <c r="B60" s="350"/>
      <c r="C60" s="350"/>
      <c r="D60" s="351"/>
      <c r="E60" s="350" t="s">
        <v>54</v>
      </c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8"/>
      <c r="AC60" s="261" t="s">
        <v>442</v>
      </c>
      <c r="AD60" s="262"/>
      <c r="AE60" s="262"/>
      <c r="AF60" s="263"/>
      <c r="AG60" s="263"/>
      <c r="AH60" s="446"/>
      <c r="AI60" s="20"/>
      <c r="AJ60" s="20"/>
      <c r="AK60" s="20"/>
      <c r="AL60" s="131">
        <f>AL61+AL67+AL72+AL78++AL85</f>
        <v>2098</v>
      </c>
      <c r="AM60" s="132"/>
      <c r="AN60" s="133"/>
      <c r="AO60" s="131">
        <f>AO61+AO67+AO72+AO78+AO85</f>
        <v>96</v>
      </c>
      <c r="AP60" s="132"/>
      <c r="AQ60" s="132"/>
      <c r="AR60" s="133"/>
      <c r="AS60" s="131">
        <f>AS61+AS67+AS72+AS78+AS85</f>
        <v>65</v>
      </c>
      <c r="AT60" s="132"/>
      <c r="AU60" s="132"/>
      <c r="AV60" s="133"/>
      <c r="AW60" s="131">
        <f>AW61+AW67+AW72+AW78+AW85</f>
        <v>1937</v>
      </c>
      <c r="AX60" s="132"/>
      <c r="AY60" s="133"/>
      <c r="AZ60" s="8"/>
      <c r="BA60" s="198">
        <f>AZ61+AZ67+AZ72+AZ78+AZ85</f>
        <v>438</v>
      </c>
      <c r="BB60" s="199"/>
      <c r="BC60" s="131">
        <f>BC61+BC67+BC72+BC78+BC85</f>
        <v>40</v>
      </c>
      <c r="BD60" s="132"/>
      <c r="BE60" s="133"/>
      <c r="BF60" s="131"/>
      <c r="BG60" s="132"/>
      <c r="BH60" s="133"/>
      <c r="BI60" s="131"/>
      <c r="BJ60" s="132"/>
      <c r="BK60" s="133"/>
      <c r="BL60" s="131">
        <f>BL61+BL67+BL72</f>
        <v>0</v>
      </c>
      <c r="BM60" s="132"/>
      <c r="BN60" s="133"/>
      <c r="BO60" s="131">
        <f>BO61+BO67+BO72</f>
        <v>0</v>
      </c>
      <c r="BP60" s="132"/>
      <c r="BQ60" s="133"/>
      <c r="BR60" s="131">
        <f>BR61+BR67+BR72+BR78+BR85</f>
        <v>464</v>
      </c>
      <c r="BS60" s="132"/>
      <c r="BT60" s="133"/>
      <c r="BU60" s="131">
        <f>BU61+BU67+BU72+BU78+BU85</f>
        <v>738</v>
      </c>
      <c r="BV60" s="132"/>
      <c r="BW60" s="133"/>
      <c r="BX60" s="131">
        <f>BX61+BX67+BX72+BX78+BX85</f>
        <v>384</v>
      </c>
      <c r="BY60" s="132"/>
      <c r="BZ60" s="133"/>
      <c r="CA60" s="131">
        <f>CA61+CA67+CA72+CA78+CA85</f>
        <v>416</v>
      </c>
      <c r="CB60" s="132"/>
      <c r="CC60" s="133"/>
      <c r="CE60" s="58">
        <f>CE61+CE67+CE72+CE78+CE85</f>
        <v>514</v>
      </c>
    </row>
    <row r="61" spans="1:83" ht="24" customHeight="1" thickBot="1">
      <c r="A61" s="105" t="s">
        <v>31</v>
      </c>
      <c r="B61" s="105"/>
      <c r="C61" s="105"/>
      <c r="D61" s="387"/>
      <c r="E61" s="354" t="s">
        <v>94</v>
      </c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6"/>
      <c r="AC61" s="261" t="s">
        <v>162</v>
      </c>
      <c r="AD61" s="262"/>
      <c r="AE61" s="262"/>
      <c r="AF61" s="263"/>
      <c r="AG61" s="263"/>
      <c r="AH61" s="264"/>
      <c r="AI61" s="135"/>
      <c r="AJ61" s="135"/>
      <c r="AK61" s="135"/>
      <c r="AL61" s="131">
        <f>AL62+AL63+AL64+AL65</f>
        <v>224</v>
      </c>
      <c r="AM61" s="132"/>
      <c r="AN61" s="133"/>
      <c r="AO61" s="131">
        <f>AO62+AO63+AO64</f>
        <v>12</v>
      </c>
      <c r="AP61" s="132"/>
      <c r="AQ61" s="132"/>
      <c r="AR61" s="133"/>
      <c r="AS61" s="131">
        <f>AS62+AS63+AS64</f>
        <v>8</v>
      </c>
      <c r="AT61" s="132"/>
      <c r="AU61" s="132"/>
      <c r="AV61" s="133"/>
      <c r="AW61" s="131">
        <f>AW62+AW63+AW64+AW65</f>
        <v>204</v>
      </c>
      <c r="AX61" s="132"/>
      <c r="AY61" s="133"/>
      <c r="AZ61" s="294">
        <f>AZ62+AZ63+AZ64</f>
        <v>52</v>
      </c>
      <c r="BA61" s="132"/>
      <c r="BB61" s="133"/>
      <c r="BC61" s="131">
        <f>BC62+BC63+BC64</f>
        <v>0</v>
      </c>
      <c r="BD61" s="132"/>
      <c r="BE61" s="133"/>
      <c r="BF61" s="131"/>
      <c r="BG61" s="132"/>
      <c r="BH61" s="133"/>
      <c r="BI61" s="131"/>
      <c r="BJ61" s="132"/>
      <c r="BK61" s="133"/>
      <c r="BL61" s="131">
        <f>BL62+BL63+BL64</f>
        <v>0</v>
      </c>
      <c r="BM61" s="132"/>
      <c r="BN61" s="133"/>
      <c r="BO61" s="131">
        <f>BO62+BO63+BO64</f>
        <v>0</v>
      </c>
      <c r="BP61" s="132"/>
      <c r="BQ61" s="133"/>
      <c r="BR61" s="131">
        <f>BR62+BR63+BR64+BR65</f>
        <v>212</v>
      </c>
      <c r="BS61" s="132"/>
      <c r="BT61" s="133"/>
      <c r="BU61" s="131">
        <f>SUM(BU64:BW66)</f>
        <v>0</v>
      </c>
      <c r="BV61" s="132"/>
      <c r="BW61" s="133"/>
      <c r="BX61" s="131">
        <f>BX62+BX63+BX64</f>
        <v>0</v>
      </c>
      <c r="BY61" s="132"/>
      <c r="BZ61" s="133"/>
      <c r="CA61" s="131">
        <f>CA62+CA63+CA64</f>
        <v>0</v>
      </c>
      <c r="CB61" s="132"/>
      <c r="CC61" s="133"/>
      <c r="CE61" s="58">
        <f>CE62+CE63+CE64+CE65</f>
        <v>96</v>
      </c>
    </row>
    <row r="62" spans="1:83" ht="14.25" customHeight="1">
      <c r="A62" s="217" t="s">
        <v>32</v>
      </c>
      <c r="B62" s="217"/>
      <c r="C62" s="217"/>
      <c r="D62" s="217"/>
      <c r="E62" s="151" t="s">
        <v>95</v>
      </c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94" t="s">
        <v>59</v>
      </c>
      <c r="AD62" s="195"/>
      <c r="AE62" s="195"/>
      <c r="AF62" s="195"/>
      <c r="AG62" s="195"/>
      <c r="AH62" s="195"/>
      <c r="AI62" s="195"/>
      <c r="AJ62" s="195"/>
      <c r="AK62" s="196"/>
      <c r="AL62" s="124">
        <f>AS62+AW62+AO62</f>
        <v>68</v>
      </c>
      <c r="AM62" s="124"/>
      <c r="AN62" s="124"/>
      <c r="AO62" s="124">
        <v>12</v>
      </c>
      <c r="AP62" s="124"/>
      <c r="AQ62" s="124"/>
      <c r="AR62" s="124"/>
      <c r="AS62" s="124">
        <v>4</v>
      </c>
      <c r="AT62" s="124"/>
      <c r="AU62" s="124"/>
      <c r="AV62" s="124"/>
      <c r="AW62" s="124">
        <v>52</v>
      </c>
      <c r="AX62" s="124"/>
      <c r="AY62" s="124"/>
      <c r="AZ62" s="124">
        <v>20</v>
      </c>
      <c r="BA62" s="124"/>
      <c r="BB62" s="124"/>
      <c r="BC62" s="138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>
        <v>56</v>
      </c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E62" s="51">
        <v>28</v>
      </c>
    </row>
    <row r="63" spans="1:83" ht="24" customHeight="1">
      <c r="A63" s="217" t="s">
        <v>33</v>
      </c>
      <c r="B63" s="217"/>
      <c r="C63" s="217"/>
      <c r="D63" s="217"/>
      <c r="E63" s="141" t="s">
        <v>96</v>
      </c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52"/>
      <c r="AD63" s="152"/>
      <c r="AE63" s="152"/>
      <c r="AF63" s="152"/>
      <c r="AG63" s="152"/>
      <c r="AH63" s="152"/>
      <c r="AI63" s="152"/>
      <c r="AJ63" s="152"/>
      <c r="AK63" s="152"/>
      <c r="AL63" s="124">
        <f>AS63+AW63</f>
        <v>42</v>
      </c>
      <c r="AM63" s="124"/>
      <c r="AN63" s="124"/>
      <c r="AO63" s="139"/>
      <c r="AP63" s="139"/>
      <c r="AQ63" s="139"/>
      <c r="AR63" s="139"/>
      <c r="AS63" s="139">
        <v>2</v>
      </c>
      <c r="AT63" s="139"/>
      <c r="AU63" s="139"/>
      <c r="AV63" s="139"/>
      <c r="AW63" s="139">
        <v>40</v>
      </c>
      <c r="AX63" s="139"/>
      <c r="AY63" s="139"/>
      <c r="AZ63" s="139">
        <v>16</v>
      </c>
      <c r="BA63" s="139"/>
      <c r="BB63" s="139"/>
      <c r="BC63" s="162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>
        <v>42</v>
      </c>
      <c r="BS63" s="139"/>
      <c r="BT63" s="139"/>
      <c r="BU63" s="139"/>
      <c r="BV63" s="139"/>
      <c r="BW63" s="139"/>
      <c r="BX63" s="275"/>
      <c r="BY63" s="275"/>
      <c r="BZ63" s="275"/>
      <c r="CA63" s="139"/>
      <c r="CB63" s="139"/>
      <c r="CC63" s="139"/>
      <c r="CE63" s="53">
        <v>20</v>
      </c>
    </row>
    <row r="64" spans="1:83" s="1" customFormat="1" ht="13.5" customHeight="1">
      <c r="A64" s="217" t="s">
        <v>102</v>
      </c>
      <c r="B64" s="217"/>
      <c r="C64" s="217"/>
      <c r="D64" s="217"/>
      <c r="E64" s="141" t="s">
        <v>97</v>
      </c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68"/>
      <c r="AD64" s="169"/>
      <c r="AE64" s="169"/>
      <c r="AF64" s="169"/>
      <c r="AG64" s="169"/>
      <c r="AH64" s="170"/>
      <c r="AI64" s="342"/>
      <c r="AJ64" s="342"/>
      <c r="AK64" s="450"/>
      <c r="AL64" s="124">
        <f>AS64+AW64</f>
        <v>42</v>
      </c>
      <c r="AM64" s="124"/>
      <c r="AN64" s="124"/>
      <c r="AO64" s="139"/>
      <c r="AP64" s="139"/>
      <c r="AQ64" s="139"/>
      <c r="AR64" s="139"/>
      <c r="AS64" s="139">
        <v>2</v>
      </c>
      <c r="AT64" s="139"/>
      <c r="AU64" s="139"/>
      <c r="AV64" s="139"/>
      <c r="AW64" s="139">
        <v>40</v>
      </c>
      <c r="AX64" s="139"/>
      <c r="AY64" s="139"/>
      <c r="AZ64" s="139">
        <v>16</v>
      </c>
      <c r="BA64" s="139"/>
      <c r="BB64" s="139"/>
      <c r="BC64" s="162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>
        <v>42</v>
      </c>
      <c r="BS64" s="139"/>
      <c r="BT64" s="139"/>
      <c r="BU64" s="139"/>
      <c r="BV64" s="139"/>
      <c r="BW64" s="139"/>
      <c r="BX64" s="275"/>
      <c r="BY64" s="275"/>
      <c r="BZ64" s="275"/>
      <c r="CA64" s="139"/>
      <c r="CB64" s="139"/>
      <c r="CC64" s="139"/>
      <c r="CE64" s="52">
        <v>20</v>
      </c>
    </row>
    <row r="65" spans="1:83" ht="13.5">
      <c r="A65" s="207" t="s">
        <v>74</v>
      </c>
      <c r="B65" s="208"/>
      <c r="C65" s="208"/>
      <c r="D65" s="209"/>
      <c r="E65" s="207" t="s">
        <v>64</v>
      </c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9"/>
      <c r="AC65" s="227" t="s">
        <v>59</v>
      </c>
      <c r="AD65" s="227"/>
      <c r="AE65" s="227"/>
      <c r="AF65" s="227"/>
      <c r="AG65" s="227"/>
      <c r="AH65" s="227"/>
      <c r="AI65" s="228"/>
      <c r="AJ65" s="228"/>
      <c r="AK65" s="228"/>
      <c r="AL65" s="203">
        <f>AS65+AW65</f>
        <v>72</v>
      </c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>
        <v>72</v>
      </c>
      <c r="AX65" s="203"/>
      <c r="AY65" s="203"/>
      <c r="AZ65" s="137"/>
      <c r="BA65" s="137"/>
      <c r="BB65" s="137"/>
      <c r="BC65" s="129"/>
      <c r="BD65" s="129"/>
      <c r="BE65" s="129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>
        <v>72</v>
      </c>
      <c r="BS65" s="130"/>
      <c r="BT65" s="130"/>
      <c r="BU65" s="130"/>
      <c r="BV65" s="130"/>
      <c r="BW65" s="130"/>
      <c r="BX65" s="279"/>
      <c r="BY65" s="279"/>
      <c r="BZ65" s="279"/>
      <c r="CA65" s="276"/>
      <c r="CB65" s="277"/>
      <c r="CC65" s="278"/>
      <c r="CE65" s="53">
        <v>28</v>
      </c>
    </row>
    <row r="66" spans="1:83" ht="0.75" customHeight="1" thickBot="1">
      <c r="A66" s="221"/>
      <c r="B66" s="222"/>
      <c r="C66" s="222"/>
      <c r="D66" s="223"/>
      <c r="E66" s="218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20"/>
      <c r="AC66" s="266"/>
      <c r="AD66" s="267"/>
      <c r="AE66" s="267"/>
      <c r="AF66" s="267"/>
      <c r="AG66" s="267"/>
      <c r="AH66" s="268"/>
      <c r="AI66" s="447"/>
      <c r="AJ66" s="448"/>
      <c r="AK66" s="449"/>
      <c r="AL66" s="158"/>
      <c r="AM66" s="159"/>
      <c r="AN66" s="160"/>
      <c r="AO66" s="158"/>
      <c r="AP66" s="159"/>
      <c r="AQ66" s="159"/>
      <c r="AR66" s="160"/>
      <c r="AS66" s="158"/>
      <c r="AT66" s="159"/>
      <c r="AU66" s="159"/>
      <c r="AV66" s="160"/>
      <c r="AW66" s="158"/>
      <c r="AX66" s="159"/>
      <c r="AY66" s="160"/>
      <c r="AZ66" s="204"/>
      <c r="BA66" s="205"/>
      <c r="BB66" s="206"/>
      <c r="BC66" s="204"/>
      <c r="BD66" s="205"/>
      <c r="BE66" s="206"/>
      <c r="BF66" s="158"/>
      <c r="BG66" s="159"/>
      <c r="BH66" s="160"/>
      <c r="BI66" s="158"/>
      <c r="BJ66" s="159"/>
      <c r="BK66" s="160"/>
      <c r="BL66" s="158"/>
      <c r="BM66" s="159"/>
      <c r="BN66" s="160"/>
      <c r="BO66" s="158"/>
      <c r="BP66" s="159"/>
      <c r="BQ66" s="160"/>
      <c r="BR66" s="158"/>
      <c r="BS66" s="159"/>
      <c r="BT66" s="160"/>
      <c r="BU66" s="158"/>
      <c r="BV66" s="159"/>
      <c r="BW66" s="160"/>
      <c r="BX66" s="280"/>
      <c r="BY66" s="281"/>
      <c r="BZ66" s="282"/>
      <c r="CA66" s="204"/>
      <c r="CB66" s="205"/>
      <c r="CC66" s="206"/>
      <c r="CE66" s="54"/>
    </row>
    <row r="67" spans="1:83" ht="13.5" customHeight="1" thickBot="1">
      <c r="A67" s="387" t="s">
        <v>34</v>
      </c>
      <c r="B67" s="350"/>
      <c r="C67" s="350"/>
      <c r="D67" s="459"/>
      <c r="E67" s="354" t="s">
        <v>98</v>
      </c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6"/>
      <c r="AC67" s="451" t="s">
        <v>145</v>
      </c>
      <c r="AD67" s="452"/>
      <c r="AE67" s="452"/>
      <c r="AF67" s="452"/>
      <c r="AG67" s="452"/>
      <c r="AH67" s="453"/>
      <c r="AI67" s="454"/>
      <c r="AJ67" s="455"/>
      <c r="AK67" s="456"/>
      <c r="AL67" s="197">
        <f>AL68+AL69+AL70</f>
        <v>168</v>
      </c>
      <c r="AM67" s="198"/>
      <c r="AN67" s="199"/>
      <c r="AO67" s="197">
        <f>AO68+AO69</f>
        <v>12</v>
      </c>
      <c r="AP67" s="198"/>
      <c r="AQ67" s="198"/>
      <c r="AR67" s="199"/>
      <c r="AS67" s="197">
        <f>AS68+AS69</f>
        <v>4</v>
      </c>
      <c r="AT67" s="198"/>
      <c r="AU67" s="198"/>
      <c r="AV67" s="199"/>
      <c r="AW67" s="197">
        <f>AW68+AW69+AW70</f>
        <v>152</v>
      </c>
      <c r="AX67" s="198"/>
      <c r="AY67" s="199"/>
      <c r="AZ67" s="247">
        <f>AZ68+AZ69</f>
        <v>40</v>
      </c>
      <c r="BA67" s="248"/>
      <c r="BB67" s="249"/>
      <c r="BC67" s="197"/>
      <c r="BD67" s="198"/>
      <c r="BE67" s="199"/>
      <c r="BF67" s="197"/>
      <c r="BG67" s="198"/>
      <c r="BH67" s="199"/>
      <c r="BI67" s="197"/>
      <c r="BJ67" s="198"/>
      <c r="BK67" s="199"/>
      <c r="BL67" s="197">
        <f>BL68+BL69</f>
        <v>0</v>
      </c>
      <c r="BM67" s="198"/>
      <c r="BN67" s="199"/>
      <c r="BO67" s="197">
        <f>BO68+BO69</f>
        <v>0</v>
      </c>
      <c r="BP67" s="198"/>
      <c r="BQ67" s="199"/>
      <c r="BR67" s="197">
        <f>BR68+BR69</f>
        <v>0</v>
      </c>
      <c r="BS67" s="198"/>
      <c r="BT67" s="199"/>
      <c r="BU67" s="197">
        <f>BU68+BU69+BU70</f>
        <v>156</v>
      </c>
      <c r="BV67" s="198"/>
      <c r="BW67" s="199"/>
      <c r="BX67" s="197">
        <f>BX68+BX69</f>
        <v>0</v>
      </c>
      <c r="BY67" s="198"/>
      <c r="BZ67" s="199"/>
      <c r="CA67" s="197">
        <f>CA68+CA69</f>
        <v>0</v>
      </c>
      <c r="CB67" s="198"/>
      <c r="CC67" s="199"/>
      <c r="CE67" s="58">
        <f>CE68+CE69+CE70</f>
        <v>70</v>
      </c>
    </row>
    <row r="68" spans="1:83" ht="13.5" customHeight="1">
      <c r="A68" s="211" t="s">
        <v>35</v>
      </c>
      <c r="B68" s="212"/>
      <c r="C68" s="212"/>
      <c r="D68" s="213"/>
      <c r="E68" s="214" t="s">
        <v>99</v>
      </c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6"/>
      <c r="AC68" s="152" t="s">
        <v>59</v>
      </c>
      <c r="AD68" s="156"/>
      <c r="AE68" s="156"/>
      <c r="AF68" s="156"/>
      <c r="AG68" s="156"/>
      <c r="AH68" s="156"/>
      <c r="AI68" s="156"/>
      <c r="AJ68" s="156"/>
      <c r="AK68" s="156"/>
      <c r="AL68" s="124">
        <f>AS68+AW68+AO68</f>
        <v>54</v>
      </c>
      <c r="AM68" s="124"/>
      <c r="AN68" s="124"/>
      <c r="AO68" s="124">
        <v>12</v>
      </c>
      <c r="AP68" s="124"/>
      <c r="AQ68" s="124"/>
      <c r="AR68" s="124"/>
      <c r="AS68" s="124">
        <v>2</v>
      </c>
      <c r="AT68" s="124"/>
      <c r="AU68" s="124"/>
      <c r="AV68" s="124"/>
      <c r="AW68" s="124">
        <v>40</v>
      </c>
      <c r="AX68" s="124"/>
      <c r="AY68" s="124"/>
      <c r="AZ68" s="139">
        <v>20</v>
      </c>
      <c r="BA68" s="139"/>
      <c r="BB68" s="139"/>
      <c r="BC68" s="138"/>
      <c r="BD68" s="124"/>
      <c r="BE68" s="124"/>
      <c r="BF68" s="244"/>
      <c r="BG68" s="245"/>
      <c r="BH68" s="246"/>
      <c r="BI68" s="244"/>
      <c r="BJ68" s="245"/>
      <c r="BK68" s="246"/>
      <c r="BL68" s="244"/>
      <c r="BM68" s="245"/>
      <c r="BN68" s="246"/>
      <c r="BO68" s="244"/>
      <c r="BP68" s="245"/>
      <c r="BQ68" s="246"/>
      <c r="BR68" s="244"/>
      <c r="BS68" s="245"/>
      <c r="BT68" s="246"/>
      <c r="BU68" s="244">
        <v>42</v>
      </c>
      <c r="BV68" s="245"/>
      <c r="BW68" s="246"/>
      <c r="BX68" s="244"/>
      <c r="BY68" s="245"/>
      <c r="BZ68" s="246"/>
      <c r="CA68" s="244"/>
      <c r="CB68" s="245"/>
      <c r="CC68" s="246"/>
      <c r="CE68" s="51">
        <v>28</v>
      </c>
    </row>
    <row r="69" spans="1:83" ht="13.5" customHeight="1">
      <c r="A69" s="115" t="s">
        <v>101</v>
      </c>
      <c r="B69" s="116"/>
      <c r="C69" s="116"/>
      <c r="D69" s="117"/>
      <c r="E69" s="140" t="s">
        <v>73</v>
      </c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52"/>
      <c r="AD69" s="156"/>
      <c r="AE69" s="156"/>
      <c r="AF69" s="156"/>
      <c r="AG69" s="156"/>
      <c r="AH69" s="156"/>
      <c r="AI69" s="156"/>
      <c r="AJ69" s="156"/>
      <c r="AK69" s="156"/>
      <c r="AL69" s="124">
        <f>AS69+AW69</f>
        <v>42</v>
      </c>
      <c r="AM69" s="124"/>
      <c r="AN69" s="124"/>
      <c r="AO69" s="139"/>
      <c r="AP69" s="139"/>
      <c r="AQ69" s="139"/>
      <c r="AR69" s="139"/>
      <c r="AS69" s="139">
        <v>2</v>
      </c>
      <c r="AT69" s="139"/>
      <c r="AU69" s="139"/>
      <c r="AV69" s="139"/>
      <c r="AW69" s="139">
        <v>40</v>
      </c>
      <c r="AX69" s="139"/>
      <c r="AY69" s="139"/>
      <c r="AZ69" s="139">
        <v>20</v>
      </c>
      <c r="BA69" s="139"/>
      <c r="BB69" s="139"/>
      <c r="BC69" s="162"/>
      <c r="BD69" s="139"/>
      <c r="BE69" s="139"/>
      <c r="BF69" s="251"/>
      <c r="BG69" s="252"/>
      <c r="BH69" s="162"/>
      <c r="BI69" s="251"/>
      <c r="BJ69" s="252"/>
      <c r="BK69" s="162"/>
      <c r="BL69" s="251"/>
      <c r="BM69" s="252"/>
      <c r="BN69" s="162"/>
      <c r="BO69" s="251"/>
      <c r="BP69" s="252"/>
      <c r="BQ69" s="162"/>
      <c r="BR69" s="251"/>
      <c r="BS69" s="252"/>
      <c r="BT69" s="162"/>
      <c r="BU69" s="251">
        <v>42</v>
      </c>
      <c r="BV69" s="252"/>
      <c r="BW69" s="162"/>
      <c r="BX69" s="272"/>
      <c r="BY69" s="273"/>
      <c r="BZ69" s="274"/>
      <c r="CA69" s="251"/>
      <c r="CB69" s="252"/>
      <c r="CC69" s="162"/>
      <c r="CE69" s="53">
        <v>16</v>
      </c>
    </row>
    <row r="70" spans="1:83" ht="12" customHeight="1" thickBot="1">
      <c r="A70" s="207" t="s">
        <v>75</v>
      </c>
      <c r="B70" s="208"/>
      <c r="C70" s="208"/>
      <c r="D70" s="209"/>
      <c r="E70" s="207" t="s">
        <v>64</v>
      </c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9"/>
      <c r="AC70" s="200" t="s">
        <v>59</v>
      </c>
      <c r="AD70" s="201"/>
      <c r="AE70" s="201"/>
      <c r="AF70" s="201"/>
      <c r="AG70" s="201"/>
      <c r="AH70" s="201"/>
      <c r="AI70" s="201"/>
      <c r="AJ70" s="201"/>
      <c r="AK70" s="202"/>
      <c r="AL70" s="203">
        <f>AS70+AW70</f>
        <v>72</v>
      </c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>
        <v>72</v>
      </c>
      <c r="AX70" s="203"/>
      <c r="AY70" s="203"/>
      <c r="AZ70" s="137"/>
      <c r="BA70" s="137"/>
      <c r="BB70" s="137"/>
      <c r="BC70" s="129"/>
      <c r="BD70" s="129"/>
      <c r="BE70" s="129"/>
      <c r="BF70" s="188"/>
      <c r="BG70" s="188"/>
      <c r="BH70" s="189"/>
      <c r="BI70" s="210"/>
      <c r="BJ70" s="188"/>
      <c r="BK70" s="189"/>
      <c r="BL70" s="210"/>
      <c r="BM70" s="188"/>
      <c r="BN70" s="189"/>
      <c r="BO70" s="210"/>
      <c r="BP70" s="188"/>
      <c r="BQ70" s="189"/>
      <c r="BR70" s="210"/>
      <c r="BS70" s="188"/>
      <c r="BT70" s="189"/>
      <c r="BU70" s="210">
        <v>72</v>
      </c>
      <c r="BV70" s="188"/>
      <c r="BW70" s="189"/>
      <c r="BX70" s="210"/>
      <c r="BY70" s="188"/>
      <c r="BZ70" s="189"/>
      <c r="CA70" s="210"/>
      <c r="CB70" s="188"/>
      <c r="CC70" s="189"/>
      <c r="CE70" s="53">
        <v>26</v>
      </c>
    </row>
    <row r="71" spans="1:83" ht="27" customHeight="1" hidden="1" thickBot="1">
      <c r="A71" s="221"/>
      <c r="B71" s="222"/>
      <c r="C71" s="222"/>
      <c r="D71" s="223"/>
      <c r="E71" s="218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20"/>
      <c r="AC71" s="266"/>
      <c r="AD71" s="267"/>
      <c r="AE71" s="267"/>
      <c r="AF71" s="267"/>
      <c r="AG71" s="267"/>
      <c r="AH71" s="267"/>
      <c r="AI71" s="267"/>
      <c r="AJ71" s="267"/>
      <c r="AK71" s="268"/>
      <c r="AL71" s="158"/>
      <c r="AM71" s="159"/>
      <c r="AN71" s="160"/>
      <c r="AO71" s="158"/>
      <c r="AP71" s="159"/>
      <c r="AQ71" s="159"/>
      <c r="AR71" s="160"/>
      <c r="AS71" s="158"/>
      <c r="AT71" s="159"/>
      <c r="AU71" s="159"/>
      <c r="AV71" s="160"/>
      <c r="AW71" s="158"/>
      <c r="AX71" s="159"/>
      <c r="AY71" s="160"/>
      <c r="AZ71" s="204"/>
      <c r="BA71" s="205"/>
      <c r="BB71" s="206"/>
      <c r="BC71" s="204"/>
      <c r="BD71" s="205"/>
      <c r="BE71" s="206"/>
      <c r="BF71" s="158"/>
      <c r="BG71" s="159"/>
      <c r="BH71" s="160"/>
      <c r="BI71" s="158"/>
      <c r="BJ71" s="159"/>
      <c r="BK71" s="160"/>
      <c r="BL71" s="158"/>
      <c r="BM71" s="159"/>
      <c r="BN71" s="160"/>
      <c r="BO71" s="158"/>
      <c r="BP71" s="159"/>
      <c r="BQ71" s="160"/>
      <c r="BR71" s="158"/>
      <c r="BS71" s="159"/>
      <c r="BT71" s="160"/>
      <c r="BU71" s="158"/>
      <c r="BV71" s="159"/>
      <c r="BW71" s="160"/>
      <c r="BX71" s="158"/>
      <c r="BY71" s="159"/>
      <c r="BZ71" s="160"/>
      <c r="CA71" s="158"/>
      <c r="CB71" s="159"/>
      <c r="CC71" s="160"/>
      <c r="CE71" s="54"/>
    </row>
    <row r="72" spans="1:83" ht="24" customHeight="1" thickBot="1">
      <c r="A72" s="104" t="s">
        <v>103</v>
      </c>
      <c r="B72" s="105"/>
      <c r="C72" s="105"/>
      <c r="D72" s="387"/>
      <c r="E72" s="457" t="s">
        <v>100</v>
      </c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458"/>
      <c r="AC72" s="125" t="s">
        <v>62</v>
      </c>
      <c r="AD72" s="126"/>
      <c r="AE72" s="126"/>
      <c r="AF72" s="127"/>
      <c r="AG72" s="127"/>
      <c r="AH72" s="128"/>
      <c r="AI72" s="134"/>
      <c r="AJ72" s="135"/>
      <c r="AK72" s="136"/>
      <c r="AL72" s="131">
        <f>AL73+AL74+AL75+AL76+AL77</f>
        <v>690</v>
      </c>
      <c r="AM72" s="132"/>
      <c r="AN72" s="133"/>
      <c r="AO72" s="131">
        <f>AO73+AO74+AO75</f>
        <v>24</v>
      </c>
      <c r="AP72" s="132"/>
      <c r="AQ72" s="132"/>
      <c r="AR72" s="133"/>
      <c r="AS72" s="131">
        <f>AS73+AS74+AS75</f>
        <v>22</v>
      </c>
      <c r="AT72" s="132"/>
      <c r="AU72" s="132"/>
      <c r="AV72" s="133"/>
      <c r="AW72" s="131">
        <f>AW73+AW74+AW75+AW76+AW77</f>
        <v>644</v>
      </c>
      <c r="AX72" s="132"/>
      <c r="AY72" s="133"/>
      <c r="AZ72" s="131">
        <f>AZ73+AZ74+AZ75</f>
        <v>156</v>
      </c>
      <c r="BA72" s="132"/>
      <c r="BB72" s="133"/>
      <c r="BC72" s="131">
        <f>BC73+BC74+BC75</f>
        <v>20</v>
      </c>
      <c r="BD72" s="132"/>
      <c r="BE72" s="133"/>
      <c r="BF72" s="131"/>
      <c r="BG72" s="132"/>
      <c r="BH72" s="133"/>
      <c r="BI72" s="131"/>
      <c r="BJ72" s="132"/>
      <c r="BK72" s="133"/>
      <c r="BL72" s="197">
        <f>BL73+BL74+BL75</f>
        <v>0</v>
      </c>
      <c r="BM72" s="198"/>
      <c r="BN72" s="199"/>
      <c r="BO72" s="197">
        <f>BO73+BO74+BO75</f>
        <v>0</v>
      </c>
      <c r="BP72" s="198"/>
      <c r="BQ72" s="199"/>
      <c r="BR72" s="197">
        <f>BR73+BR74+BR75</f>
        <v>252</v>
      </c>
      <c r="BS72" s="198"/>
      <c r="BT72" s="199"/>
      <c r="BU72" s="197">
        <f>BU73+BU74+BU75+BU76+BU77</f>
        <v>414</v>
      </c>
      <c r="BV72" s="198"/>
      <c r="BW72" s="199"/>
      <c r="BX72" s="197">
        <f>BX73+BX74+BX75</f>
        <v>0</v>
      </c>
      <c r="BY72" s="198"/>
      <c r="BZ72" s="199"/>
      <c r="CA72" s="197">
        <f>CA73+CA74+CA75</f>
        <v>0</v>
      </c>
      <c r="CB72" s="198"/>
      <c r="CC72" s="199"/>
      <c r="CE72" s="58">
        <f>CE73+CE74+CE75+CE76+CE77</f>
        <v>152</v>
      </c>
    </row>
    <row r="73" spans="1:83" ht="15" customHeight="1">
      <c r="A73" s="140" t="s">
        <v>104</v>
      </c>
      <c r="B73" s="140"/>
      <c r="C73" s="140"/>
      <c r="D73" s="140"/>
      <c r="E73" s="151" t="s">
        <v>110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42" t="s">
        <v>161</v>
      </c>
      <c r="AD73" s="143"/>
      <c r="AE73" s="143"/>
      <c r="AF73" s="143"/>
      <c r="AG73" s="143"/>
      <c r="AH73" s="143"/>
      <c r="AI73" s="143"/>
      <c r="AJ73" s="143"/>
      <c r="AK73" s="144"/>
      <c r="AL73" s="124">
        <f>AS73+AW73+AO73</f>
        <v>234</v>
      </c>
      <c r="AM73" s="124"/>
      <c r="AN73" s="124"/>
      <c r="AO73" s="124">
        <v>24</v>
      </c>
      <c r="AP73" s="124"/>
      <c r="AQ73" s="124"/>
      <c r="AR73" s="124"/>
      <c r="AS73" s="124">
        <v>14</v>
      </c>
      <c r="AT73" s="124"/>
      <c r="AU73" s="124"/>
      <c r="AV73" s="124"/>
      <c r="AW73" s="124">
        <v>196</v>
      </c>
      <c r="AX73" s="124"/>
      <c r="AY73" s="124"/>
      <c r="AZ73" s="124">
        <v>76</v>
      </c>
      <c r="BA73" s="124"/>
      <c r="BB73" s="124"/>
      <c r="BC73" s="138">
        <v>20</v>
      </c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>
        <v>84</v>
      </c>
      <c r="BS73" s="124"/>
      <c r="BT73" s="124"/>
      <c r="BU73" s="124">
        <v>126</v>
      </c>
      <c r="BV73" s="124"/>
      <c r="BW73" s="124"/>
      <c r="BX73" s="124"/>
      <c r="BY73" s="124"/>
      <c r="BZ73" s="124"/>
      <c r="CA73" s="124"/>
      <c r="CB73" s="124"/>
      <c r="CC73" s="124"/>
      <c r="CE73" s="51">
        <v>40</v>
      </c>
    </row>
    <row r="74" spans="1:83" ht="15.75" customHeight="1">
      <c r="A74" s="140" t="s">
        <v>105</v>
      </c>
      <c r="B74" s="140"/>
      <c r="C74" s="140"/>
      <c r="D74" s="140"/>
      <c r="E74" s="141" t="s">
        <v>111</v>
      </c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5"/>
      <c r="AD74" s="146"/>
      <c r="AE74" s="146"/>
      <c r="AF74" s="146"/>
      <c r="AG74" s="146"/>
      <c r="AH74" s="146"/>
      <c r="AI74" s="146"/>
      <c r="AJ74" s="146"/>
      <c r="AK74" s="147"/>
      <c r="AL74" s="124">
        <f>AS74+AW74</f>
        <v>84</v>
      </c>
      <c r="AM74" s="124"/>
      <c r="AN74" s="124"/>
      <c r="AO74" s="124"/>
      <c r="AP74" s="124"/>
      <c r="AQ74" s="124"/>
      <c r="AR74" s="124"/>
      <c r="AS74" s="124">
        <v>4</v>
      </c>
      <c r="AT74" s="124"/>
      <c r="AU74" s="124"/>
      <c r="AV74" s="124"/>
      <c r="AW74" s="124">
        <v>80</v>
      </c>
      <c r="AX74" s="124"/>
      <c r="AY74" s="124"/>
      <c r="AZ74" s="124">
        <v>40</v>
      </c>
      <c r="BA74" s="124"/>
      <c r="BB74" s="124"/>
      <c r="BC74" s="138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>
        <v>84</v>
      </c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E74" s="53">
        <v>30</v>
      </c>
    </row>
    <row r="75" spans="1:83" ht="17.25" customHeight="1">
      <c r="A75" s="140" t="s">
        <v>106</v>
      </c>
      <c r="B75" s="140"/>
      <c r="C75" s="140"/>
      <c r="D75" s="140"/>
      <c r="E75" s="141" t="s">
        <v>112</v>
      </c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8"/>
      <c r="AD75" s="149"/>
      <c r="AE75" s="149"/>
      <c r="AF75" s="149"/>
      <c r="AG75" s="149"/>
      <c r="AH75" s="149"/>
      <c r="AI75" s="149"/>
      <c r="AJ75" s="149"/>
      <c r="AK75" s="150"/>
      <c r="AL75" s="124">
        <f>AS75+AW75</f>
        <v>84</v>
      </c>
      <c r="AM75" s="124"/>
      <c r="AN75" s="124"/>
      <c r="AO75" s="124"/>
      <c r="AP75" s="124"/>
      <c r="AQ75" s="124"/>
      <c r="AR75" s="124"/>
      <c r="AS75" s="124">
        <v>4</v>
      </c>
      <c r="AT75" s="124"/>
      <c r="AU75" s="124"/>
      <c r="AV75" s="124"/>
      <c r="AW75" s="124">
        <v>80</v>
      </c>
      <c r="AX75" s="124"/>
      <c r="AY75" s="124"/>
      <c r="AZ75" s="124">
        <v>40</v>
      </c>
      <c r="BA75" s="124"/>
      <c r="BB75" s="124"/>
      <c r="BC75" s="138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>
        <v>84</v>
      </c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E75" s="53">
        <v>30</v>
      </c>
    </row>
    <row r="76" spans="1:83" ht="15" customHeight="1">
      <c r="A76" s="463" t="s">
        <v>107</v>
      </c>
      <c r="B76" s="463"/>
      <c r="C76" s="463"/>
      <c r="D76" s="463"/>
      <c r="E76" s="463" t="s">
        <v>64</v>
      </c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227" t="s">
        <v>59</v>
      </c>
      <c r="AD76" s="227"/>
      <c r="AE76" s="227"/>
      <c r="AF76" s="227"/>
      <c r="AG76" s="227"/>
      <c r="AH76" s="227"/>
      <c r="AI76" s="228"/>
      <c r="AJ76" s="228"/>
      <c r="AK76" s="464"/>
      <c r="AL76" s="203">
        <f>AS76+AW76</f>
        <v>72</v>
      </c>
      <c r="AM76" s="203"/>
      <c r="AN76" s="203"/>
      <c r="AO76" s="130"/>
      <c r="AP76" s="130"/>
      <c r="AQ76" s="130"/>
      <c r="AR76" s="130"/>
      <c r="AS76" s="130"/>
      <c r="AT76" s="130"/>
      <c r="AU76" s="130"/>
      <c r="AV76" s="130"/>
      <c r="AW76" s="130">
        <v>72</v>
      </c>
      <c r="AX76" s="130"/>
      <c r="AY76" s="130"/>
      <c r="AZ76" s="129"/>
      <c r="BA76" s="129"/>
      <c r="BB76" s="129"/>
      <c r="BC76" s="25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29"/>
      <c r="BS76" s="129"/>
      <c r="BT76" s="129"/>
      <c r="BU76" s="129">
        <v>72</v>
      </c>
      <c r="BV76" s="129"/>
      <c r="BW76" s="129"/>
      <c r="BX76" s="129"/>
      <c r="BY76" s="129"/>
      <c r="BZ76" s="129"/>
      <c r="CA76" s="129"/>
      <c r="CB76" s="129"/>
      <c r="CC76" s="129"/>
      <c r="CE76" s="53">
        <v>22</v>
      </c>
    </row>
    <row r="77" spans="1:83" ht="22.5" customHeight="1" thickBot="1">
      <c r="A77" s="463" t="s">
        <v>109</v>
      </c>
      <c r="B77" s="463"/>
      <c r="C77" s="463"/>
      <c r="D77" s="463"/>
      <c r="E77" s="460" t="s">
        <v>108</v>
      </c>
      <c r="F77" s="461"/>
      <c r="G77" s="461"/>
      <c r="H77" s="461"/>
      <c r="I77" s="461"/>
      <c r="J77" s="461"/>
      <c r="K77" s="461"/>
      <c r="L77" s="461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461"/>
      <c r="X77" s="461"/>
      <c r="Y77" s="461"/>
      <c r="Z77" s="461"/>
      <c r="AA77" s="461"/>
      <c r="AB77" s="462"/>
      <c r="AC77" s="227" t="s">
        <v>59</v>
      </c>
      <c r="AD77" s="227"/>
      <c r="AE77" s="227"/>
      <c r="AF77" s="227"/>
      <c r="AG77" s="227"/>
      <c r="AH77" s="227"/>
      <c r="AI77" s="228"/>
      <c r="AJ77" s="228"/>
      <c r="AK77" s="464"/>
      <c r="AL77" s="203">
        <f>AS77+AW77</f>
        <v>216</v>
      </c>
      <c r="AM77" s="203"/>
      <c r="AN77" s="203"/>
      <c r="AO77" s="130"/>
      <c r="AP77" s="130"/>
      <c r="AQ77" s="130"/>
      <c r="AR77" s="130"/>
      <c r="AS77" s="130"/>
      <c r="AT77" s="130"/>
      <c r="AU77" s="130"/>
      <c r="AV77" s="130"/>
      <c r="AW77" s="130">
        <v>216</v>
      </c>
      <c r="AX77" s="130"/>
      <c r="AY77" s="130"/>
      <c r="AZ77" s="129"/>
      <c r="BA77" s="129"/>
      <c r="BB77" s="129"/>
      <c r="BC77" s="25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29"/>
      <c r="BS77" s="129"/>
      <c r="BT77" s="129"/>
      <c r="BU77" s="129">
        <v>216</v>
      </c>
      <c r="BV77" s="129"/>
      <c r="BW77" s="129"/>
      <c r="BX77" s="129"/>
      <c r="BY77" s="129"/>
      <c r="BZ77" s="129"/>
      <c r="CA77" s="129"/>
      <c r="CB77" s="129"/>
      <c r="CC77" s="129"/>
      <c r="CE77" s="54">
        <v>30</v>
      </c>
    </row>
    <row r="78" spans="1:83" ht="12.75" customHeight="1" thickBot="1">
      <c r="A78" s="104" t="s">
        <v>113</v>
      </c>
      <c r="B78" s="105"/>
      <c r="C78" s="105"/>
      <c r="D78" s="387"/>
      <c r="E78" s="457" t="s">
        <v>119</v>
      </c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458"/>
      <c r="AC78" s="125" t="s">
        <v>160</v>
      </c>
      <c r="AD78" s="126"/>
      <c r="AE78" s="126"/>
      <c r="AF78" s="127"/>
      <c r="AG78" s="127"/>
      <c r="AH78" s="128"/>
      <c r="AI78" s="134"/>
      <c r="AJ78" s="135"/>
      <c r="AK78" s="136"/>
      <c r="AL78" s="131">
        <f>AL79+AL80+AL81+AL82+AL83+AL84</f>
        <v>582</v>
      </c>
      <c r="AM78" s="132"/>
      <c r="AN78" s="133"/>
      <c r="AO78" s="131">
        <f>AO79+AO80+AO81+AO82</f>
        <v>30</v>
      </c>
      <c r="AP78" s="132"/>
      <c r="AQ78" s="132"/>
      <c r="AR78" s="133"/>
      <c r="AS78" s="131">
        <f>AS79+AS80+AS81+AS82</f>
        <v>20</v>
      </c>
      <c r="AT78" s="132"/>
      <c r="AU78" s="132"/>
      <c r="AV78" s="133"/>
      <c r="AW78" s="131">
        <f>AW79+AW80+AW81+AW82+AW83+AW84</f>
        <v>532</v>
      </c>
      <c r="AX78" s="132"/>
      <c r="AY78" s="133"/>
      <c r="AZ78" s="131">
        <f>AZ79+AZ80+AZ81+AZ82</f>
        <v>120</v>
      </c>
      <c r="BA78" s="132"/>
      <c r="BB78" s="133"/>
      <c r="BC78" s="131">
        <f>BC81</f>
        <v>20</v>
      </c>
      <c r="BD78" s="132"/>
      <c r="BE78" s="133"/>
      <c r="BF78" s="131"/>
      <c r="BG78" s="132"/>
      <c r="BH78" s="133"/>
      <c r="BI78" s="131"/>
      <c r="BJ78" s="132"/>
      <c r="BK78" s="133"/>
      <c r="BL78" s="197">
        <f>BL79+BL82</f>
        <v>0</v>
      </c>
      <c r="BM78" s="198"/>
      <c r="BN78" s="199"/>
      <c r="BO78" s="197">
        <f>BO79+BO82</f>
        <v>0</v>
      </c>
      <c r="BP78" s="198"/>
      <c r="BQ78" s="199"/>
      <c r="BR78" s="197">
        <f>BR79+BR82</f>
        <v>0</v>
      </c>
      <c r="BS78" s="198"/>
      <c r="BT78" s="199"/>
      <c r="BU78" s="197">
        <f>BU79+BU80</f>
        <v>168</v>
      </c>
      <c r="BV78" s="198"/>
      <c r="BW78" s="199"/>
      <c r="BX78" s="197">
        <f>BX81+BX82+BX83+BX84</f>
        <v>384</v>
      </c>
      <c r="BY78" s="198"/>
      <c r="BZ78" s="199"/>
      <c r="CA78" s="197">
        <f>CA79+CA82</f>
        <v>0</v>
      </c>
      <c r="CB78" s="198"/>
      <c r="CC78" s="199"/>
      <c r="CE78" s="58">
        <f>CE79+CE80+CE81+CE82+CE83+CE84</f>
        <v>120</v>
      </c>
    </row>
    <row r="79" spans="1:83" ht="16.5" customHeight="1">
      <c r="A79" s="140" t="s">
        <v>114</v>
      </c>
      <c r="B79" s="140"/>
      <c r="C79" s="140"/>
      <c r="D79" s="140"/>
      <c r="E79" s="151" t="s">
        <v>120</v>
      </c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18" t="s">
        <v>161</v>
      </c>
      <c r="AD79" s="119"/>
      <c r="AE79" s="119"/>
      <c r="AF79" s="119"/>
      <c r="AG79" s="119"/>
      <c r="AH79" s="120"/>
      <c r="AI79" s="342"/>
      <c r="AJ79" s="342"/>
      <c r="AK79" s="450"/>
      <c r="AL79" s="124">
        <f>AS79+AW79+AO79</f>
        <v>114</v>
      </c>
      <c r="AM79" s="124"/>
      <c r="AN79" s="124"/>
      <c r="AO79" s="124">
        <v>30</v>
      </c>
      <c r="AP79" s="124"/>
      <c r="AQ79" s="124"/>
      <c r="AR79" s="124"/>
      <c r="AS79" s="124">
        <v>4</v>
      </c>
      <c r="AT79" s="124"/>
      <c r="AU79" s="124"/>
      <c r="AV79" s="124"/>
      <c r="AW79" s="124">
        <v>80</v>
      </c>
      <c r="AX79" s="124"/>
      <c r="AY79" s="124"/>
      <c r="AZ79" s="124">
        <v>40</v>
      </c>
      <c r="BA79" s="124"/>
      <c r="BB79" s="124"/>
      <c r="BC79" s="138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244"/>
      <c r="BS79" s="245"/>
      <c r="BT79" s="246"/>
      <c r="BU79" s="124">
        <v>84</v>
      </c>
      <c r="BV79" s="124"/>
      <c r="BW79" s="124"/>
      <c r="BX79" s="124"/>
      <c r="BY79" s="124"/>
      <c r="BZ79" s="124"/>
      <c r="CA79" s="124"/>
      <c r="CB79" s="124"/>
      <c r="CC79" s="124"/>
      <c r="CE79" s="51">
        <v>20</v>
      </c>
    </row>
    <row r="80" spans="1:83" ht="22.5" customHeight="1">
      <c r="A80" s="140" t="s">
        <v>115</v>
      </c>
      <c r="B80" s="140"/>
      <c r="C80" s="140"/>
      <c r="D80" s="140"/>
      <c r="E80" s="141" t="s">
        <v>121</v>
      </c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21"/>
      <c r="AD80" s="122"/>
      <c r="AE80" s="122"/>
      <c r="AF80" s="122"/>
      <c r="AG80" s="122"/>
      <c r="AH80" s="123"/>
      <c r="AI80" s="342"/>
      <c r="AJ80" s="342"/>
      <c r="AK80" s="450"/>
      <c r="AL80" s="124">
        <f>AS80+AW80</f>
        <v>84</v>
      </c>
      <c r="AM80" s="124"/>
      <c r="AN80" s="124"/>
      <c r="AO80" s="124"/>
      <c r="AP80" s="124"/>
      <c r="AQ80" s="124"/>
      <c r="AR80" s="124"/>
      <c r="AS80" s="124">
        <v>4</v>
      </c>
      <c r="AT80" s="124"/>
      <c r="AU80" s="124"/>
      <c r="AV80" s="124"/>
      <c r="AW80" s="124">
        <v>80</v>
      </c>
      <c r="AX80" s="124"/>
      <c r="AY80" s="124"/>
      <c r="AZ80" s="124">
        <v>40</v>
      </c>
      <c r="BA80" s="124"/>
      <c r="BB80" s="124"/>
      <c r="BC80" s="138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251"/>
      <c r="BS80" s="252"/>
      <c r="BT80" s="162"/>
      <c r="BU80" s="124">
        <v>84</v>
      </c>
      <c r="BV80" s="124"/>
      <c r="BW80" s="124"/>
      <c r="BX80" s="124"/>
      <c r="BY80" s="124"/>
      <c r="BZ80" s="124"/>
      <c r="CA80" s="124"/>
      <c r="CB80" s="124"/>
      <c r="CC80" s="124"/>
      <c r="CE80" s="53">
        <v>20</v>
      </c>
    </row>
    <row r="81" spans="1:83" ht="22.5" customHeight="1">
      <c r="A81" s="140" t="s">
        <v>116</v>
      </c>
      <c r="B81" s="140"/>
      <c r="C81" s="140"/>
      <c r="D81" s="140"/>
      <c r="E81" s="141" t="s">
        <v>122</v>
      </c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227" t="s">
        <v>59</v>
      </c>
      <c r="AD81" s="227"/>
      <c r="AE81" s="227"/>
      <c r="AF81" s="227"/>
      <c r="AG81" s="227"/>
      <c r="AH81" s="227"/>
      <c r="AI81" s="342"/>
      <c r="AJ81" s="342"/>
      <c r="AK81" s="450"/>
      <c r="AL81" s="124">
        <f>AS81+AW81</f>
        <v>80</v>
      </c>
      <c r="AM81" s="124"/>
      <c r="AN81" s="124"/>
      <c r="AO81" s="124"/>
      <c r="AP81" s="124"/>
      <c r="AQ81" s="124"/>
      <c r="AR81" s="124"/>
      <c r="AS81" s="124">
        <v>6</v>
      </c>
      <c r="AT81" s="124"/>
      <c r="AU81" s="124"/>
      <c r="AV81" s="124"/>
      <c r="AW81" s="124">
        <v>74</v>
      </c>
      <c r="AX81" s="124"/>
      <c r="AY81" s="124"/>
      <c r="AZ81" s="124">
        <v>10</v>
      </c>
      <c r="BA81" s="124"/>
      <c r="BB81" s="124"/>
      <c r="BC81" s="138">
        <v>20</v>
      </c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251"/>
      <c r="BV81" s="252"/>
      <c r="BW81" s="162"/>
      <c r="BX81" s="124">
        <v>80</v>
      </c>
      <c r="BY81" s="124"/>
      <c r="BZ81" s="124"/>
      <c r="CA81" s="124"/>
      <c r="CB81" s="124"/>
      <c r="CC81" s="124"/>
      <c r="CE81" s="53">
        <v>20</v>
      </c>
    </row>
    <row r="82" spans="1:83" ht="12" customHeight="1">
      <c r="A82" s="140" t="s">
        <v>123</v>
      </c>
      <c r="B82" s="140"/>
      <c r="C82" s="140"/>
      <c r="D82" s="140"/>
      <c r="E82" s="141" t="s">
        <v>124</v>
      </c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227" t="s">
        <v>61</v>
      </c>
      <c r="AD82" s="227"/>
      <c r="AE82" s="227"/>
      <c r="AF82" s="227"/>
      <c r="AG82" s="227"/>
      <c r="AH82" s="227"/>
      <c r="AI82" s="342"/>
      <c r="AJ82" s="342"/>
      <c r="AK82" s="450"/>
      <c r="AL82" s="124">
        <f>AS82+AW82</f>
        <v>70</v>
      </c>
      <c r="AM82" s="124"/>
      <c r="AN82" s="124"/>
      <c r="AO82" s="124"/>
      <c r="AP82" s="124"/>
      <c r="AQ82" s="124"/>
      <c r="AR82" s="124"/>
      <c r="AS82" s="124">
        <v>6</v>
      </c>
      <c r="AT82" s="124"/>
      <c r="AU82" s="124"/>
      <c r="AV82" s="124"/>
      <c r="AW82" s="124">
        <v>64</v>
      </c>
      <c r="AX82" s="124"/>
      <c r="AY82" s="124"/>
      <c r="AZ82" s="124">
        <v>30</v>
      </c>
      <c r="BA82" s="124"/>
      <c r="BB82" s="124"/>
      <c r="BC82" s="138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251"/>
      <c r="BV82" s="252"/>
      <c r="BW82" s="162"/>
      <c r="BX82" s="124">
        <v>70</v>
      </c>
      <c r="BY82" s="124"/>
      <c r="BZ82" s="124"/>
      <c r="CA82" s="124"/>
      <c r="CB82" s="124"/>
      <c r="CC82" s="124"/>
      <c r="CE82" s="53">
        <v>20</v>
      </c>
    </row>
    <row r="83" spans="1:83" ht="12.75" customHeight="1">
      <c r="A83" s="463" t="s">
        <v>117</v>
      </c>
      <c r="B83" s="463"/>
      <c r="C83" s="463"/>
      <c r="D83" s="463"/>
      <c r="E83" s="463" t="s">
        <v>64</v>
      </c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227" t="s">
        <v>59</v>
      </c>
      <c r="AD83" s="227"/>
      <c r="AE83" s="227"/>
      <c r="AF83" s="227"/>
      <c r="AG83" s="227"/>
      <c r="AH83" s="227"/>
      <c r="AI83" s="228"/>
      <c r="AJ83" s="228"/>
      <c r="AK83" s="464"/>
      <c r="AL83" s="203">
        <f>AS83+AW83</f>
        <v>90</v>
      </c>
      <c r="AM83" s="203"/>
      <c r="AN83" s="203"/>
      <c r="AO83" s="130"/>
      <c r="AP83" s="130"/>
      <c r="AQ83" s="130"/>
      <c r="AR83" s="130"/>
      <c r="AS83" s="130"/>
      <c r="AT83" s="130"/>
      <c r="AU83" s="130"/>
      <c r="AV83" s="130"/>
      <c r="AW83" s="130">
        <v>90</v>
      </c>
      <c r="AX83" s="130"/>
      <c r="AY83" s="130"/>
      <c r="AZ83" s="129"/>
      <c r="BA83" s="129"/>
      <c r="BB83" s="129"/>
      <c r="BC83" s="25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29"/>
      <c r="BS83" s="129"/>
      <c r="BT83" s="129"/>
      <c r="BU83" s="276"/>
      <c r="BV83" s="277"/>
      <c r="BW83" s="278"/>
      <c r="BX83" s="129">
        <v>90</v>
      </c>
      <c r="BY83" s="129"/>
      <c r="BZ83" s="129"/>
      <c r="CA83" s="129"/>
      <c r="CB83" s="129"/>
      <c r="CC83" s="129"/>
      <c r="CE83" s="53">
        <v>20</v>
      </c>
    </row>
    <row r="84" spans="1:83" ht="22.5" customHeight="1" thickBot="1">
      <c r="A84" s="463" t="s">
        <v>118</v>
      </c>
      <c r="B84" s="463"/>
      <c r="C84" s="463"/>
      <c r="D84" s="463"/>
      <c r="E84" s="460" t="s">
        <v>108</v>
      </c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461"/>
      <c r="V84" s="461"/>
      <c r="W84" s="461"/>
      <c r="X84" s="461"/>
      <c r="Y84" s="461"/>
      <c r="Z84" s="461"/>
      <c r="AA84" s="461"/>
      <c r="AB84" s="462"/>
      <c r="AC84" s="227" t="s">
        <v>59</v>
      </c>
      <c r="AD84" s="227"/>
      <c r="AE84" s="227"/>
      <c r="AF84" s="227"/>
      <c r="AG84" s="227"/>
      <c r="AH84" s="227"/>
      <c r="AI84" s="228"/>
      <c r="AJ84" s="228"/>
      <c r="AK84" s="464"/>
      <c r="AL84" s="203">
        <f>AS84+AW84</f>
        <v>144</v>
      </c>
      <c r="AM84" s="203"/>
      <c r="AN84" s="203"/>
      <c r="AO84" s="130"/>
      <c r="AP84" s="130"/>
      <c r="AQ84" s="130"/>
      <c r="AR84" s="130"/>
      <c r="AS84" s="130"/>
      <c r="AT84" s="130"/>
      <c r="AU84" s="130"/>
      <c r="AV84" s="130"/>
      <c r="AW84" s="130">
        <v>144</v>
      </c>
      <c r="AX84" s="130"/>
      <c r="AY84" s="130"/>
      <c r="AZ84" s="129"/>
      <c r="BA84" s="129"/>
      <c r="BB84" s="129"/>
      <c r="BC84" s="25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29"/>
      <c r="BS84" s="129"/>
      <c r="BT84" s="129"/>
      <c r="BU84" s="204"/>
      <c r="BV84" s="205"/>
      <c r="BW84" s="206"/>
      <c r="BX84" s="129">
        <v>144</v>
      </c>
      <c r="BY84" s="129"/>
      <c r="BZ84" s="129"/>
      <c r="CA84" s="129"/>
      <c r="CB84" s="129"/>
      <c r="CC84" s="129"/>
      <c r="CE84" s="54">
        <v>20</v>
      </c>
    </row>
    <row r="85" spans="1:83" ht="14.25" customHeight="1" thickBot="1">
      <c r="A85" s="104" t="s">
        <v>125</v>
      </c>
      <c r="B85" s="105"/>
      <c r="C85" s="105"/>
      <c r="D85" s="387"/>
      <c r="E85" s="457" t="s">
        <v>439</v>
      </c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458"/>
      <c r="AC85" s="125" t="s">
        <v>154</v>
      </c>
      <c r="AD85" s="126"/>
      <c r="AE85" s="126"/>
      <c r="AF85" s="127"/>
      <c r="AG85" s="127"/>
      <c r="AH85" s="128"/>
      <c r="AI85" s="134"/>
      <c r="AJ85" s="135"/>
      <c r="AK85" s="136"/>
      <c r="AL85" s="131">
        <f>AL86+AL87+AL88+AL89</f>
        <v>434</v>
      </c>
      <c r="AM85" s="132"/>
      <c r="AN85" s="133"/>
      <c r="AO85" s="131">
        <f>SUM(AO86:AR89)</f>
        <v>18</v>
      </c>
      <c r="AP85" s="132"/>
      <c r="AQ85" s="132"/>
      <c r="AR85" s="133"/>
      <c r="AS85" s="131">
        <f>SUM(AS86:AV89)</f>
        <v>11</v>
      </c>
      <c r="AT85" s="132"/>
      <c r="AU85" s="132"/>
      <c r="AV85" s="133"/>
      <c r="AW85" s="131">
        <f>AW86+AW87+AW88+AW89</f>
        <v>405</v>
      </c>
      <c r="AX85" s="132"/>
      <c r="AY85" s="133"/>
      <c r="AZ85" s="131">
        <f>AZ86+AZ87</f>
        <v>70</v>
      </c>
      <c r="BA85" s="132"/>
      <c r="BB85" s="133"/>
      <c r="BC85" s="131"/>
      <c r="BD85" s="132"/>
      <c r="BE85" s="133"/>
      <c r="BF85" s="131"/>
      <c r="BG85" s="132"/>
      <c r="BH85" s="133"/>
      <c r="BI85" s="131"/>
      <c r="BJ85" s="132"/>
      <c r="BK85" s="133"/>
      <c r="BL85" s="197">
        <f>BL86+BL87</f>
        <v>0</v>
      </c>
      <c r="BM85" s="198"/>
      <c r="BN85" s="199"/>
      <c r="BO85" s="197">
        <f>BO86+BO87</f>
        <v>0</v>
      </c>
      <c r="BP85" s="198"/>
      <c r="BQ85" s="199"/>
      <c r="BR85" s="197">
        <f>BR86+BR89</f>
        <v>0</v>
      </c>
      <c r="BS85" s="198"/>
      <c r="BT85" s="199"/>
      <c r="BU85" s="197">
        <f>BU86+BU89</f>
        <v>0</v>
      </c>
      <c r="BV85" s="198"/>
      <c r="BW85" s="199"/>
      <c r="BX85" s="197">
        <f>BX86+BX89</f>
        <v>0</v>
      </c>
      <c r="BY85" s="198"/>
      <c r="BZ85" s="199"/>
      <c r="CA85" s="197">
        <f>CA86+CA87+CA88+CA89</f>
        <v>416</v>
      </c>
      <c r="CB85" s="198"/>
      <c r="CC85" s="199"/>
      <c r="CE85" s="58">
        <f>CE86+CE87+CE88+CE89</f>
        <v>76</v>
      </c>
    </row>
    <row r="86" spans="1:83" ht="14.25" customHeight="1" thickBot="1">
      <c r="A86" s="140" t="s">
        <v>128</v>
      </c>
      <c r="B86" s="140"/>
      <c r="C86" s="140"/>
      <c r="D86" s="140"/>
      <c r="E86" s="214" t="s">
        <v>130</v>
      </c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6"/>
      <c r="AC86" s="142" t="s">
        <v>161</v>
      </c>
      <c r="AD86" s="163"/>
      <c r="AE86" s="163"/>
      <c r="AF86" s="163"/>
      <c r="AG86" s="163"/>
      <c r="AH86" s="164"/>
      <c r="AI86" s="342"/>
      <c r="AJ86" s="342"/>
      <c r="AK86" s="450"/>
      <c r="AL86" s="124">
        <f>AS86+AW86+AO86</f>
        <v>144</v>
      </c>
      <c r="AM86" s="124"/>
      <c r="AN86" s="124"/>
      <c r="AO86" s="124">
        <v>18</v>
      </c>
      <c r="AP86" s="124"/>
      <c r="AQ86" s="124"/>
      <c r="AR86" s="124"/>
      <c r="AS86" s="124">
        <v>7</v>
      </c>
      <c r="AT86" s="124"/>
      <c r="AU86" s="124"/>
      <c r="AV86" s="124"/>
      <c r="AW86" s="124">
        <v>119</v>
      </c>
      <c r="AX86" s="124"/>
      <c r="AY86" s="124"/>
      <c r="AZ86" s="124">
        <v>50</v>
      </c>
      <c r="BA86" s="124"/>
      <c r="BB86" s="124"/>
      <c r="BC86" s="138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>
        <v>126</v>
      </c>
      <c r="CB86" s="124"/>
      <c r="CC86" s="124"/>
      <c r="CE86" s="51">
        <v>20</v>
      </c>
    </row>
    <row r="87" spans="1:83" ht="13.5" customHeight="1">
      <c r="A87" s="140" t="s">
        <v>129</v>
      </c>
      <c r="B87" s="140"/>
      <c r="C87" s="140"/>
      <c r="D87" s="140"/>
      <c r="E87" s="214" t="s">
        <v>131</v>
      </c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6"/>
      <c r="AC87" s="165"/>
      <c r="AD87" s="166"/>
      <c r="AE87" s="166"/>
      <c r="AF87" s="166"/>
      <c r="AG87" s="166"/>
      <c r="AH87" s="167"/>
      <c r="AI87" s="342"/>
      <c r="AJ87" s="342"/>
      <c r="AK87" s="450"/>
      <c r="AL87" s="124">
        <f>AS87+AW87</f>
        <v>56</v>
      </c>
      <c r="AM87" s="124"/>
      <c r="AN87" s="124"/>
      <c r="AO87" s="124"/>
      <c r="AP87" s="124"/>
      <c r="AQ87" s="124"/>
      <c r="AR87" s="124"/>
      <c r="AS87" s="124">
        <v>4</v>
      </c>
      <c r="AT87" s="124"/>
      <c r="AU87" s="124"/>
      <c r="AV87" s="124"/>
      <c r="AW87" s="124">
        <v>52</v>
      </c>
      <c r="AX87" s="124"/>
      <c r="AY87" s="124"/>
      <c r="AZ87" s="124">
        <v>20</v>
      </c>
      <c r="BA87" s="124"/>
      <c r="BB87" s="124"/>
      <c r="BC87" s="138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>
        <v>56</v>
      </c>
      <c r="CB87" s="124"/>
      <c r="CC87" s="124"/>
      <c r="CE87" s="53">
        <v>16</v>
      </c>
    </row>
    <row r="88" spans="1:83" ht="12" customHeight="1">
      <c r="A88" s="463" t="s">
        <v>126</v>
      </c>
      <c r="B88" s="463"/>
      <c r="C88" s="463"/>
      <c r="D88" s="463"/>
      <c r="E88" s="463" t="s">
        <v>64</v>
      </c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227" t="s">
        <v>59</v>
      </c>
      <c r="AD88" s="227"/>
      <c r="AE88" s="227"/>
      <c r="AF88" s="227"/>
      <c r="AG88" s="227"/>
      <c r="AH88" s="227"/>
      <c r="AI88" s="228"/>
      <c r="AJ88" s="228"/>
      <c r="AK88" s="464"/>
      <c r="AL88" s="203">
        <f>AS88+AW88</f>
        <v>126</v>
      </c>
      <c r="AM88" s="203"/>
      <c r="AN88" s="203"/>
      <c r="AO88" s="130"/>
      <c r="AP88" s="130"/>
      <c r="AQ88" s="130"/>
      <c r="AR88" s="130"/>
      <c r="AS88" s="130"/>
      <c r="AT88" s="130"/>
      <c r="AU88" s="130"/>
      <c r="AV88" s="130"/>
      <c r="AW88" s="130">
        <v>126</v>
      </c>
      <c r="AX88" s="130"/>
      <c r="AY88" s="130"/>
      <c r="AZ88" s="129"/>
      <c r="BA88" s="129"/>
      <c r="BB88" s="129"/>
      <c r="BC88" s="25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29"/>
      <c r="BS88" s="129"/>
      <c r="BT88" s="129"/>
      <c r="BU88" s="129"/>
      <c r="BV88" s="129"/>
      <c r="BW88" s="129"/>
      <c r="BX88" s="129"/>
      <c r="BY88" s="129"/>
      <c r="BZ88" s="129"/>
      <c r="CA88" s="124">
        <v>126</v>
      </c>
      <c r="CB88" s="124"/>
      <c r="CC88" s="124"/>
      <c r="CE88" s="53">
        <v>20</v>
      </c>
    </row>
    <row r="89" spans="1:83" ht="22.5" customHeight="1">
      <c r="A89" s="463" t="s">
        <v>127</v>
      </c>
      <c r="B89" s="463"/>
      <c r="C89" s="463"/>
      <c r="D89" s="463"/>
      <c r="E89" s="460" t="s">
        <v>108</v>
      </c>
      <c r="F89" s="461"/>
      <c r="G89" s="461"/>
      <c r="H89" s="461"/>
      <c r="I89" s="461"/>
      <c r="J89" s="461"/>
      <c r="K89" s="461"/>
      <c r="L89" s="461"/>
      <c r="M89" s="461"/>
      <c r="N89" s="461"/>
      <c r="O89" s="461"/>
      <c r="P89" s="461"/>
      <c r="Q89" s="461"/>
      <c r="R89" s="461"/>
      <c r="S89" s="461"/>
      <c r="T89" s="461"/>
      <c r="U89" s="461"/>
      <c r="V89" s="461"/>
      <c r="W89" s="461"/>
      <c r="X89" s="461"/>
      <c r="Y89" s="461"/>
      <c r="Z89" s="461"/>
      <c r="AA89" s="461"/>
      <c r="AB89" s="462"/>
      <c r="AC89" s="227" t="s">
        <v>59</v>
      </c>
      <c r="AD89" s="227"/>
      <c r="AE89" s="227"/>
      <c r="AF89" s="227"/>
      <c r="AG89" s="227"/>
      <c r="AH89" s="227"/>
      <c r="AI89" s="228"/>
      <c r="AJ89" s="228"/>
      <c r="AK89" s="464"/>
      <c r="AL89" s="203">
        <f>AS89+AW89</f>
        <v>108</v>
      </c>
      <c r="AM89" s="203"/>
      <c r="AN89" s="203"/>
      <c r="AO89" s="130"/>
      <c r="AP89" s="130"/>
      <c r="AQ89" s="130"/>
      <c r="AR89" s="130"/>
      <c r="AS89" s="130"/>
      <c r="AT89" s="130"/>
      <c r="AU89" s="130"/>
      <c r="AV89" s="130"/>
      <c r="AW89" s="130">
        <v>108</v>
      </c>
      <c r="AX89" s="130"/>
      <c r="AY89" s="130"/>
      <c r="AZ89" s="129"/>
      <c r="BA89" s="129"/>
      <c r="BB89" s="129"/>
      <c r="BC89" s="25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29"/>
      <c r="BS89" s="129"/>
      <c r="BT89" s="129"/>
      <c r="BU89" s="129"/>
      <c r="BV89" s="129"/>
      <c r="BW89" s="129"/>
      <c r="BX89" s="129"/>
      <c r="BY89" s="129"/>
      <c r="BZ89" s="129"/>
      <c r="CA89" s="124">
        <v>108</v>
      </c>
      <c r="CB89" s="124"/>
      <c r="CC89" s="124"/>
      <c r="CE89" s="53">
        <v>20</v>
      </c>
    </row>
    <row r="90" spans="1:83" s="1" customFormat="1" ht="14.25" thickBot="1">
      <c r="A90" s="253"/>
      <c r="B90" s="253"/>
      <c r="C90" s="253"/>
      <c r="D90" s="253"/>
      <c r="E90" s="254" t="s">
        <v>26</v>
      </c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6"/>
      <c r="AC90" s="260" t="s">
        <v>476</v>
      </c>
      <c r="AD90" s="260"/>
      <c r="AE90" s="260"/>
      <c r="AF90" s="260"/>
      <c r="AG90" s="260"/>
      <c r="AH90" s="260"/>
      <c r="AI90" s="257"/>
      <c r="AJ90" s="258"/>
      <c r="AK90" s="259"/>
      <c r="AL90" s="210">
        <f>AL14+AL33+AL41+AL45</f>
        <v>5580</v>
      </c>
      <c r="AM90" s="188"/>
      <c r="AN90" s="189"/>
      <c r="AO90" s="210">
        <f>AO14+AO33+AO41+AO45</f>
        <v>252</v>
      </c>
      <c r="AP90" s="188"/>
      <c r="AQ90" s="188"/>
      <c r="AR90" s="189"/>
      <c r="AS90" s="210">
        <f>AS14+AS33+AS41+AS45</f>
        <v>168</v>
      </c>
      <c r="AT90" s="188"/>
      <c r="AU90" s="188"/>
      <c r="AV90" s="189"/>
      <c r="AW90" s="210">
        <f>AW14+AW33+AW41+AW45</f>
        <v>5160</v>
      </c>
      <c r="AX90" s="188"/>
      <c r="AY90" s="189"/>
      <c r="AZ90" s="210">
        <f>AZ14+AZ33+AZ41+AZ45</f>
        <v>2130</v>
      </c>
      <c r="BA90" s="188"/>
      <c r="BB90" s="189"/>
      <c r="BC90" s="210">
        <f>BC45</f>
        <v>40</v>
      </c>
      <c r="BD90" s="188"/>
      <c r="BE90" s="189"/>
      <c r="BF90" s="210">
        <f>BF14</f>
        <v>612</v>
      </c>
      <c r="BG90" s="188"/>
      <c r="BH90" s="189"/>
      <c r="BI90" s="210">
        <f>BI14</f>
        <v>792</v>
      </c>
      <c r="BJ90" s="188"/>
      <c r="BK90" s="189"/>
      <c r="BL90" s="210">
        <f>BL33+BL41+BL45</f>
        <v>576</v>
      </c>
      <c r="BM90" s="188"/>
      <c r="BN90" s="189"/>
      <c r="BO90" s="210">
        <f>BO33+BO41+BO45</f>
        <v>828</v>
      </c>
      <c r="BP90" s="188"/>
      <c r="BQ90" s="189"/>
      <c r="BR90" s="210">
        <f>BR33+BR41+BR45</f>
        <v>576</v>
      </c>
      <c r="BS90" s="188"/>
      <c r="BT90" s="189"/>
      <c r="BU90" s="210">
        <f>BU33+BU41+BU45</f>
        <v>864</v>
      </c>
      <c r="BV90" s="188"/>
      <c r="BW90" s="189"/>
      <c r="BX90" s="210">
        <f>BX33+BX41+BX45</f>
        <v>594</v>
      </c>
      <c r="BY90" s="188"/>
      <c r="BZ90" s="189"/>
      <c r="CA90" s="210">
        <f>CA33+CA45</f>
        <v>486</v>
      </c>
      <c r="CB90" s="188"/>
      <c r="CC90" s="189"/>
      <c r="CE90" s="52">
        <f>CE45+CE41+CE33</f>
        <v>1296</v>
      </c>
    </row>
    <row r="91" spans="1:83" s="1" customFormat="1" ht="13.5" customHeight="1" thickBot="1">
      <c r="A91" s="437"/>
      <c r="B91" s="357"/>
      <c r="C91" s="357"/>
      <c r="D91" s="358"/>
      <c r="E91" s="442" t="s">
        <v>82</v>
      </c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4"/>
      <c r="S91" s="11"/>
      <c r="T91" s="12"/>
      <c r="U91" s="12"/>
      <c r="V91" s="12"/>
      <c r="W91" s="12"/>
      <c r="X91" s="12"/>
      <c r="Y91" s="12"/>
      <c r="Z91" s="12"/>
      <c r="AA91" s="12"/>
      <c r="AB91" s="13"/>
      <c r="AC91" s="445"/>
      <c r="AD91" s="357"/>
      <c r="AE91" s="357"/>
      <c r="AF91" s="357"/>
      <c r="AG91" s="357"/>
      <c r="AH91" s="357"/>
      <c r="AI91" s="14"/>
      <c r="AJ91" s="15"/>
      <c r="AK91" s="16"/>
      <c r="AL91" s="197">
        <v>144</v>
      </c>
      <c r="AM91" s="357"/>
      <c r="AN91" s="358"/>
      <c r="AO91" s="198"/>
      <c r="AP91" s="357"/>
      <c r="AQ91" s="357"/>
      <c r="AR91" s="358"/>
      <c r="AS91" s="198"/>
      <c r="AT91" s="357"/>
      <c r="AU91" s="357"/>
      <c r="AV91" s="358"/>
      <c r="AW91" s="197"/>
      <c r="AX91" s="357"/>
      <c r="AY91" s="358"/>
      <c r="AZ91" s="17"/>
      <c r="BA91" s="197"/>
      <c r="BB91" s="358"/>
      <c r="BC91" s="198"/>
      <c r="BD91" s="357"/>
      <c r="BE91" s="358"/>
      <c r="BF91" s="197"/>
      <c r="BG91" s="357"/>
      <c r="BH91" s="358"/>
      <c r="BI91" s="197"/>
      <c r="BJ91" s="357"/>
      <c r="BK91" s="358"/>
      <c r="BL91" s="197"/>
      <c r="BM91" s="357"/>
      <c r="BN91" s="358"/>
      <c r="BO91" s="197"/>
      <c r="BP91" s="357"/>
      <c r="BQ91" s="358"/>
      <c r="BR91" s="197"/>
      <c r="BS91" s="357"/>
      <c r="BT91" s="358"/>
      <c r="BU91" s="197"/>
      <c r="BV91" s="357"/>
      <c r="BW91" s="358"/>
      <c r="BX91" s="197"/>
      <c r="BY91" s="357"/>
      <c r="BZ91" s="358"/>
      <c r="CA91" s="197" t="s">
        <v>83</v>
      </c>
      <c r="CB91" s="357"/>
      <c r="CC91" s="358"/>
      <c r="CE91" s="52"/>
    </row>
    <row r="92" spans="1:83" s="1" customFormat="1" ht="13.5" customHeight="1" thickBot="1">
      <c r="A92" s="437"/>
      <c r="B92" s="357"/>
      <c r="C92" s="357"/>
      <c r="D92" s="358"/>
      <c r="E92" s="442" t="s">
        <v>84</v>
      </c>
      <c r="F92" s="443"/>
      <c r="G92" s="443"/>
      <c r="H92" s="443"/>
      <c r="I92" s="443"/>
      <c r="J92" s="443"/>
      <c r="K92" s="443"/>
      <c r="L92" s="443"/>
      <c r="M92" s="443"/>
      <c r="N92" s="443"/>
      <c r="O92" s="443"/>
      <c r="P92" s="443"/>
      <c r="Q92" s="443"/>
      <c r="R92" s="444"/>
      <c r="S92" s="11"/>
      <c r="T92" s="12"/>
      <c r="U92" s="12"/>
      <c r="V92" s="12"/>
      <c r="W92" s="12"/>
      <c r="X92" s="12"/>
      <c r="Y92" s="12"/>
      <c r="Z92" s="12"/>
      <c r="AA92" s="12"/>
      <c r="AB92" s="13"/>
      <c r="AC92" s="445"/>
      <c r="AD92" s="357"/>
      <c r="AE92" s="357"/>
      <c r="AF92" s="357"/>
      <c r="AG92" s="357"/>
      <c r="AH92" s="357"/>
      <c r="AI92" s="14"/>
      <c r="AJ92" s="15"/>
      <c r="AK92" s="16"/>
      <c r="AL92" s="197">
        <v>216</v>
      </c>
      <c r="AM92" s="357"/>
      <c r="AN92" s="358"/>
      <c r="AO92" s="197"/>
      <c r="AP92" s="357"/>
      <c r="AQ92" s="357"/>
      <c r="AR92" s="358"/>
      <c r="AS92" s="197"/>
      <c r="AT92" s="357"/>
      <c r="AU92" s="357"/>
      <c r="AV92" s="358"/>
      <c r="AW92" s="197"/>
      <c r="AX92" s="357"/>
      <c r="AY92" s="358"/>
      <c r="AZ92" s="17"/>
      <c r="BA92" s="197"/>
      <c r="BB92" s="358"/>
      <c r="BC92" s="198"/>
      <c r="BD92" s="357"/>
      <c r="BE92" s="358"/>
      <c r="BF92" s="197"/>
      <c r="BG92" s="357"/>
      <c r="BH92" s="358"/>
      <c r="BI92" s="197"/>
      <c r="BJ92" s="357"/>
      <c r="BK92" s="358"/>
      <c r="BL92" s="197"/>
      <c r="BM92" s="357"/>
      <c r="BN92" s="358"/>
      <c r="BO92" s="197"/>
      <c r="BP92" s="357"/>
      <c r="BQ92" s="358"/>
      <c r="BR92" s="197"/>
      <c r="BS92" s="357"/>
      <c r="BT92" s="358"/>
      <c r="BU92" s="197"/>
      <c r="BV92" s="357"/>
      <c r="BW92" s="358"/>
      <c r="BX92" s="197"/>
      <c r="BY92" s="357"/>
      <c r="BZ92" s="358"/>
      <c r="CA92" s="197" t="s">
        <v>85</v>
      </c>
      <c r="CB92" s="357"/>
      <c r="CC92" s="358"/>
      <c r="CE92" s="52"/>
    </row>
    <row r="93" spans="1:83" s="1" customFormat="1" ht="13.5" customHeight="1" thickBot="1">
      <c r="A93" s="437"/>
      <c r="B93" s="357"/>
      <c r="C93" s="357"/>
      <c r="D93" s="358"/>
      <c r="E93" s="442" t="s">
        <v>448</v>
      </c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4"/>
      <c r="S93" s="11"/>
      <c r="T93" s="12"/>
      <c r="U93" s="12"/>
      <c r="V93" s="12"/>
      <c r="W93" s="12"/>
      <c r="X93" s="12"/>
      <c r="Y93" s="12"/>
      <c r="Z93" s="12"/>
      <c r="AA93" s="12"/>
      <c r="AB93" s="13"/>
      <c r="AC93" s="445"/>
      <c r="AD93" s="357"/>
      <c r="AE93" s="357"/>
      <c r="AF93" s="357"/>
      <c r="AG93" s="357"/>
      <c r="AH93" s="357"/>
      <c r="AI93" s="14"/>
      <c r="AJ93" s="15"/>
      <c r="AK93" s="16"/>
      <c r="AL93" s="197">
        <f>AL90+AL91+AL92</f>
        <v>5940</v>
      </c>
      <c r="AM93" s="357"/>
      <c r="AN93" s="358"/>
      <c r="AO93" s="197"/>
      <c r="AP93" s="357"/>
      <c r="AQ93" s="357"/>
      <c r="AR93" s="358"/>
      <c r="AS93" s="197"/>
      <c r="AT93" s="357"/>
      <c r="AU93" s="357"/>
      <c r="AV93" s="358"/>
      <c r="AW93" s="197"/>
      <c r="AX93" s="357"/>
      <c r="AY93" s="358"/>
      <c r="AZ93" s="17"/>
      <c r="BA93" s="197"/>
      <c r="BB93" s="358"/>
      <c r="BC93" s="198"/>
      <c r="BD93" s="357"/>
      <c r="BE93" s="358"/>
      <c r="BF93" s="197"/>
      <c r="BG93" s="357"/>
      <c r="BH93" s="358"/>
      <c r="BI93" s="197"/>
      <c r="BJ93" s="357"/>
      <c r="BK93" s="358"/>
      <c r="BL93" s="197"/>
      <c r="BM93" s="357"/>
      <c r="BN93" s="358"/>
      <c r="BO93" s="197"/>
      <c r="BP93" s="357"/>
      <c r="BQ93" s="358"/>
      <c r="BR93" s="197"/>
      <c r="BS93" s="357"/>
      <c r="BT93" s="358"/>
      <c r="BU93" s="197"/>
      <c r="BV93" s="357"/>
      <c r="BW93" s="358"/>
      <c r="BX93" s="197"/>
      <c r="BY93" s="357"/>
      <c r="BZ93" s="358"/>
      <c r="CA93" s="197"/>
      <c r="CB93" s="357"/>
      <c r="CC93" s="358"/>
      <c r="CE93" s="52"/>
    </row>
    <row r="94" spans="1:84" s="1" customFormat="1" ht="14.25" customHeight="1" thickBot="1">
      <c r="A94" s="410" t="s">
        <v>146</v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1"/>
      <c r="AH94" s="411"/>
      <c r="AI94" s="411"/>
      <c r="AJ94" s="411"/>
      <c r="AK94" s="411"/>
      <c r="AL94" s="411"/>
      <c r="AM94" s="411"/>
      <c r="AN94" s="411"/>
      <c r="AO94" s="411"/>
      <c r="AP94" s="411"/>
      <c r="AQ94" s="411"/>
      <c r="AR94" s="411"/>
      <c r="AS94" s="411"/>
      <c r="AT94" s="411"/>
      <c r="AU94" s="411"/>
      <c r="AV94" s="412"/>
      <c r="AW94" s="421" t="s">
        <v>76</v>
      </c>
      <c r="AX94" s="422"/>
      <c r="AY94" s="423"/>
      <c r="AZ94" s="18"/>
      <c r="BA94" s="433" t="s">
        <v>77</v>
      </c>
      <c r="BB94" s="434"/>
      <c r="BC94" s="435"/>
      <c r="BD94" s="435"/>
      <c r="BE94" s="436"/>
      <c r="BF94" s="131">
        <f>BF90</f>
        <v>612</v>
      </c>
      <c r="BG94" s="171"/>
      <c r="BH94" s="172"/>
      <c r="BI94" s="131">
        <f>BI90</f>
        <v>792</v>
      </c>
      <c r="BJ94" s="171"/>
      <c r="BK94" s="172"/>
      <c r="BL94" s="131">
        <f>BL90-BL95</f>
        <v>576</v>
      </c>
      <c r="BM94" s="171"/>
      <c r="BN94" s="172"/>
      <c r="BO94" s="131">
        <f>BO90</f>
        <v>828</v>
      </c>
      <c r="BP94" s="171"/>
      <c r="BQ94" s="172"/>
      <c r="BR94" s="131">
        <v>504</v>
      </c>
      <c r="BS94" s="171"/>
      <c r="BT94" s="172"/>
      <c r="BU94" s="131">
        <v>504</v>
      </c>
      <c r="BV94" s="171"/>
      <c r="BW94" s="172"/>
      <c r="BX94" s="131">
        <v>360</v>
      </c>
      <c r="BY94" s="171"/>
      <c r="BZ94" s="172"/>
      <c r="CA94" s="131">
        <v>252</v>
      </c>
      <c r="CB94" s="171"/>
      <c r="CC94" s="172"/>
      <c r="CD94" s="3"/>
      <c r="CE94" s="52"/>
      <c r="CF94" s="3">
        <f>BF94+BI94+BL94+BO94+BR94+BU94+BX94+CA94</f>
        <v>4428</v>
      </c>
    </row>
    <row r="95" spans="1:84" ht="13.5" thickBot="1">
      <c r="A95" s="413"/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7"/>
      <c r="AR95" s="407"/>
      <c r="AS95" s="407"/>
      <c r="AT95" s="407"/>
      <c r="AU95" s="407"/>
      <c r="AV95" s="414"/>
      <c r="AW95" s="424"/>
      <c r="AX95" s="425"/>
      <c r="AY95" s="426"/>
      <c r="AZ95" s="10"/>
      <c r="BA95" s="438" t="s">
        <v>78</v>
      </c>
      <c r="BB95" s="435"/>
      <c r="BC95" s="435"/>
      <c r="BD95" s="435"/>
      <c r="BE95" s="436"/>
      <c r="BF95" s="131"/>
      <c r="BG95" s="171"/>
      <c r="BH95" s="172"/>
      <c r="BI95" s="131"/>
      <c r="BJ95" s="171"/>
      <c r="BK95" s="172"/>
      <c r="BL95" s="131"/>
      <c r="BM95" s="171"/>
      <c r="BN95" s="172"/>
      <c r="BO95" s="131"/>
      <c r="BP95" s="171"/>
      <c r="BQ95" s="172"/>
      <c r="BR95" s="131">
        <f>BR88+BR76+BR70+BR65</f>
        <v>72</v>
      </c>
      <c r="BS95" s="171"/>
      <c r="BT95" s="172"/>
      <c r="BU95" s="131">
        <f>BU88+BU83+BU76+BU70+BU65</f>
        <v>144</v>
      </c>
      <c r="BV95" s="171"/>
      <c r="BW95" s="172"/>
      <c r="BX95" s="131">
        <f>BX88+BX83+BX76+BX70+BX65</f>
        <v>90</v>
      </c>
      <c r="BY95" s="171"/>
      <c r="BZ95" s="172"/>
      <c r="CA95" s="131">
        <f>CA88+CA83+CA76+CA70+CA65</f>
        <v>126</v>
      </c>
      <c r="CB95" s="171"/>
      <c r="CC95" s="172"/>
      <c r="CD95" s="5"/>
      <c r="CE95" s="53"/>
      <c r="CF95" s="7"/>
    </row>
    <row r="96" spans="1:84" ht="20.25" customHeight="1" thickBot="1">
      <c r="A96" s="413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407"/>
      <c r="AL96" s="407"/>
      <c r="AM96" s="407"/>
      <c r="AN96" s="407"/>
      <c r="AO96" s="407"/>
      <c r="AP96" s="407"/>
      <c r="AQ96" s="407"/>
      <c r="AR96" s="407"/>
      <c r="AS96" s="407"/>
      <c r="AT96" s="407"/>
      <c r="AU96" s="407"/>
      <c r="AV96" s="414"/>
      <c r="AW96" s="424"/>
      <c r="AX96" s="425"/>
      <c r="AY96" s="426"/>
      <c r="AZ96" s="10"/>
      <c r="BA96" s="173" t="s">
        <v>157</v>
      </c>
      <c r="BB96" s="174"/>
      <c r="BC96" s="174"/>
      <c r="BD96" s="174"/>
      <c r="BE96" s="175"/>
      <c r="BF96" s="131"/>
      <c r="BG96" s="171"/>
      <c r="BH96" s="172"/>
      <c r="BI96" s="131"/>
      <c r="BJ96" s="171"/>
      <c r="BK96" s="172"/>
      <c r="BL96" s="131"/>
      <c r="BM96" s="171"/>
      <c r="BN96" s="172"/>
      <c r="BO96" s="131"/>
      <c r="BP96" s="171"/>
      <c r="BQ96" s="172"/>
      <c r="BR96" s="131"/>
      <c r="BS96" s="171"/>
      <c r="BT96" s="172"/>
      <c r="BU96" s="131">
        <f>BU89+BU77</f>
        <v>216</v>
      </c>
      <c r="BV96" s="171"/>
      <c r="BW96" s="172"/>
      <c r="BX96" s="131">
        <f>BX89+BX84+CF920</f>
        <v>144</v>
      </c>
      <c r="BY96" s="171"/>
      <c r="BZ96" s="172"/>
      <c r="CA96" s="439">
        <f>CA89+CA84+CA77</f>
        <v>108</v>
      </c>
      <c r="CB96" s="440"/>
      <c r="CC96" s="441"/>
      <c r="CD96" s="7"/>
      <c r="CE96" s="53"/>
      <c r="CF96" s="7"/>
    </row>
    <row r="97" spans="1:90" ht="14.25" customHeight="1" thickBot="1">
      <c r="A97" s="413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  <c r="AF97" s="407"/>
      <c r="AG97" s="407"/>
      <c r="AH97" s="407"/>
      <c r="AI97" s="407"/>
      <c r="AJ97" s="407"/>
      <c r="AK97" s="407"/>
      <c r="AL97" s="407"/>
      <c r="AM97" s="407"/>
      <c r="AN97" s="407"/>
      <c r="AO97" s="407"/>
      <c r="AP97" s="407"/>
      <c r="AQ97" s="407"/>
      <c r="AR97" s="407"/>
      <c r="AS97" s="407"/>
      <c r="AT97" s="407"/>
      <c r="AU97" s="407"/>
      <c r="AV97" s="414"/>
      <c r="AW97" s="424"/>
      <c r="AX97" s="425"/>
      <c r="AY97" s="426"/>
      <c r="AZ97" s="10"/>
      <c r="BA97" s="173" t="s">
        <v>158</v>
      </c>
      <c r="BB97" s="174"/>
      <c r="BC97" s="174"/>
      <c r="BD97" s="174"/>
      <c r="BE97" s="175"/>
      <c r="BF97" s="131"/>
      <c r="BG97" s="171"/>
      <c r="BH97" s="172"/>
      <c r="BI97" s="131"/>
      <c r="BJ97" s="171"/>
      <c r="BK97" s="172"/>
      <c r="BL97" s="131"/>
      <c r="BM97" s="171"/>
      <c r="BN97" s="172"/>
      <c r="BO97" s="131"/>
      <c r="BP97" s="171"/>
      <c r="BQ97" s="172"/>
      <c r="BR97" s="131"/>
      <c r="BS97" s="171"/>
      <c r="BT97" s="172"/>
      <c r="BU97" s="131"/>
      <c r="BV97" s="171"/>
      <c r="BW97" s="172"/>
      <c r="BX97" s="131"/>
      <c r="BY97" s="171"/>
      <c r="BZ97" s="172"/>
      <c r="CA97" s="439">
        <v>144</v>
      </c>
      <c r="CB97" s="440"/>
      <c r="CC97" s="441"/>
      <c r="CD97" s="7"/>
      <c r="CE97" s="53"/>
      <c r="CF97" s="7">
        <f>BR95+BU95+BX95+CA95+BU96+BX96+CA96</f>
        <v>900</v>
      </c>
      <c r="CG97" s="4">
        <f>CA97</f>
        <v>144</v>
      </c>
      <c r="CH97" s="4">
        <v>360</v>
      </c>
      <c r="CL97" s="4">
        <f>CF94+CF97+CG97+CH97</f>
        <v>5832</v>
      </c>
    </row>
    <row r="98" spans="1:86" ht="24.75" customHeight="1" thickBot="1">
      <c r="A98" s="413"/>
      <c r="B98" s="407"/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407"/>
      <c r="AQ98" s="407"/>
      <c r="AR98" s="407"/>
      <c r="AS98" s="407"/>
      <c r="AT98" s="407"/>
      <c r="AU98" s="407"/>
      <c r="AV98" s="414"/>
      <c r="AW98" s="424"/>
      <c r="AX98" s="425"/>
      <c r="AY98" s="426"/>
      <c r="AZ98" s="19"/>
      <c r="BA98" s="173" t="s">
        <v>79</v>
      </c>
      <c r="BB98" s="174"/>
      <c r="BC98" s="174"/>
      <c r="BD98" s="174"/>
      <c r="BE98" s="175"/>
      <c r="BF98" s="153"/>
      <c r="BG98" s="154"/>
      <c r="BH98" s="155"/>
      <c r="BI98" s="153">
        <v>4</v>
      </c>
      <c r="BJ98" s="154"/>
      <c r="BK98" s="155"/>
      <c r="BL98" s="153">
        <v>3</v>
      </c>
      <c r="BM98" s="154"/>
      <c r="BN98" s="155"/>
      <c r="BO98" s="153">
        <v>3</v>
      </c>
      <c r="BP98" s="154"/>
      <c r="BQ98" s="155"/>
      <c r="BR98" s="153">
        <v>3</v>
      </c>
      <c r="BS98" s="154"/>
      <c r="BT98" s="155"/>
      <c r="BU98" s="153">
        <v>3</v>
      </c>
      <c r="BV98" s="154"/>
      <c r="BW98" s="155"/>
      <c r="BX98" s="153">
        <v>2</v>
      </c>
      <c r="BY98" s="154"/>
      <c r="BZ98" s="155"/>
      <c r="CA98" s="153">
        <v>2</v>
      </c>
      <c r="CB98" s="154"/>
      <c r="CC98" s="155"/>
      <c r="CE98" s="56"/>
      <c r="CF98" s="6">
        <f>BI98+BL98+BO98+BR98+BU98+BX98+CA98</f>
        <v>20</v>
      </c>
      <c r="CG98" s="6"/>
      <c r="CH98" s="6"/>
    </row>
    <row r="99" spans="1:84" ht="20.25" customHeight="1" thickBot="1">
      <c r="A99" s="413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  <c r="AF99" s="407"/>
      <c r="AG99" s="407"/>
      <c r="AH99" s="407"/>
      <c r="AI99" s="407"/>
      <c r="AJ99" s="407"/>
      <c r="AK99" s="407"/>
      <c r="AL99" s="407"/>
      <c r="AM99" s="407"/>
      <c r="AN99" s="407"/>
      <c r="AO99" s="407"/>
      <c r="AP99" s="407"/>
      <c r="AQ99" s="407"/>
      <c r="AR99" s="407"/>
      <c r="AS99" s="407"/>
      <c r="AT99" s="407"/>
      <c r="AU99" s="407"/>
      <c r="AV99" s="414"/>
      <c r="AW99" s="424"/>
      <c r="AX99" s="425"/>
      <c r="AY99" s="426"/>
      <c r="AZ99" s="19"/>
      <c r="BA99" s="173" t="s">
        <v>155</v>
      </c>
      <c r="BB99" s="174"/>
      <c r="BC99" s="174"/>
      <c r="BD99" s="174"/>
      <c r="BE99" s="175"/>
      <c r="BF99" s="153"/>
      <c r="BG99" s="154"/>
      <c r="BH99" s="155"/>
      <c r="BI99" s="153">
        <v>8</v>
      </c>
      <c r="BJ99" s="154"/>
      <c r="BK99" s="155"/>
      <c r="BL99" s="153">
        <v>3</v>
      </c>
      <c r="BM99" s="154"/>
      <c r="BN99" s="155"/>
      <c r="BO99" s="153">
        <v>7</v>
      </c>
      <c r="BP99" s="154"/>
      <c r="BQ99" s="155"/>
      <c r="BR99" s="153">
        <v>2</v>
      </c>
      <c r="BS99" s="154"/>
      <c r="BT99" s="155"/>
      <c r="BU99" s="153">
        <v>6</v>
      </c>
      <c r="BV99" s="154"/>
      <c r="BW99" s="155"/>
      <c r="BX99" s="153">
        <v>7</v>
      </c>
      <c r="BY99" s="154"/>
      <c r="BZ99" s="155"/>
      <c r="CA99" s="153">
        <v>4</v>
      </c>
      <c r="CB99" s="154"/>
      <c r="CC99" s="155"/>
      <c r="CE99" s="53"/>
      <c r="CF99" s="4">
        <f>BF99+BI99+BL99+BO99+BR99+BU99+BX99+CA99</f>
        <v>37</v>
      </c>
    </row>
    <row r="100" spans="1:83" ht="21" customHeight="1" thickBot="1">
      <c r="A100" s="415"/>
      <c r="B100" s="416"/>
      <c r="C100" s="416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7"/>
      <c r="AW100" s="427"/>
      <c r="AX100" s="428"/>
      <c r="AY100" s="429"/>
      <c r="AZ100" s="19"/>
      <c r="BA100" s="173" t="s">
        <v>156</v>
      </c>
      <c r="BB100" s="174"/>
      <c r="BC100" s="174"/>
      <c r="BD100" s="174"/>
      <c r="BE100" s="175"/>
      <c r="BF100" s="153"/>
      <c r="BG100" s="154"/>
      <c r="BH100" s="155"/>
      <c r="BI100" s="153"/>
      <c r="BJ100" s="154"/>
      <c r="BK100" s="155"/>
      <c r="BL100" s="153"/>
      <c r="BM100" s="154"/>
      <c r="BN100" s="155"/>
      <c r="BO100" s="153"/>
      <c r="BP100" s="154"/>
      <c r="BQ100" s="155"/>
      <c r="BR100" s="153"/>
      <c r="BS100" s="154"/>
      <c r="BT100" s="155"/>
      <c r="BU100" s="153"/>
      <c r="BV100" s="154"/>
      <c r="BW100" s="155"/>
      <c r="BX100" s="153"/>
      <c r="BY100" s="154"/>
      <c r="BZ100" s="155"/>
      <c r="CA100" s="153"/>
      <c r="CB100" s="154"/>
      <c r="CC100" s="155"/>
      <c r="CE100" s="53"/>
    </row>
    <row r="101" spans="1:83" ht="13.5" thickBot="1">
      <c r="A101" s="418"/>
      <c r="B101" s="419"/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19"/>
      <c r="AL101" s="419"/>
      <c r="AM101" s="419"/>
      <c r="AN101" s="419"/>
      <c r="AO101" s="419"/>
      <c r="AP101" s="419"/>
      <c r="AQ101" s="419"/>
      <c r="AR101" s="419"/>
      <c r="AS101" s="419"/>
      <c r="AT101" s="419"/>
      <c r="AU101" s="419"/>
      <c r="AV101" s="420"/>
      <c r="AW101" s="430"/>
      <c r="AX101" s="431"/>
      <c r="AY101" s="432"/>
      <c r="AZ101" s="19"/>
      <c r="BA101" s="173" t="s">
        <v>159</v>
      </c>
      <c r="BB101" s="174"/>
      <c r="BC101" s="174"/>
      <c r="BD101" s="174"/>
      <c r="BE101" s="175"/>
      <c r="BF101" s="153"/>
      <c r="BG101" s="154"/>
      <c r="BH101" s="155"/>
      <c r="BI101" s="153"/>
      <c r="BJ101" s="154"/>
      <c r="BK101" s="155"/>
      <c r="BL101" s="153"/>
      <c r="BM101" s="154"/>
      <c r="BN101" s="155"/>
      <c r="BO101" s="153"/>
      <c r="BP101" s="154"/>
      <c r="BQ101" s="155"/>
      <c r="BR101" s="153"/>
      <c r="BS101" s="154"/>
      <c r="BT101" s="155"/>
      <c r="BU101" s="153">
        <v>1</v>
      </c>
      <c r="BV101" s="154"/>
      <c r="BW101" s="155"/>
      <c r="BX101" s="153">
        <v>1</v>
      </c>
      <c r="BY101" s="154"/>
      <c r="BZ101" s="155"/>
      <c r="CA101" s="153"/>
      <c r="CB101" s="154"/>
      <c r="CC101" s="155"/>
      <c r="CE101" s="53"/>
    </row>
    <row r="102" spans="1:21" ht="12.75" customHeight="1">
      <c r="A102" s="6"/>
      <c r="B102" s="6"/>
      <c r="R102" s="6"/>
      <c r="S102" s="6"/>
      <c r="T102" s="6"/>
      <c r="U102" s="6"/>
    </row>
    <row r="103" spans="1:21" ht="12.75">
      <c r="A103" s="6"/>
      <c r="B103" s="6"/>
      <c r="R103" s="6"/>
      <c r="S103" s="6"/>
      <c r="T103" s="6"/>
      <c r="U103" s="6"/>
    </row>
    <row r="104" spans="1:21" ht="12.75">
      <c r="A104" s="6"/>
      <c r="B104" s="6"/>
      <c r="R104" s="6"/>
      <c r="S104" s="6"/>
      <c r="T104" s="6"/>
      <c r="U104" s="6"/>
    </row>
    <row r="105" spans="18:21" ht="12.75">
      <c r="R105" s="6"/>
      <c r="S105" s="6"/>
      <c r="T105" s="6"/>
      <c r="U105" s="6"/>
    </row>
    <row r="106" spans="18:21" ht="12.75">
      <c r="R106" s="6"/>
      <c r="S106" s="6"/>
      <c r="T106" s="6"/>
      <c r="U106" s="6"/>
    </row>
    <row r="107" spans="18:21" ht="12.75">
      <c r="R107" s="6"/>
      <c r="S107" s="6"/>
      <c r="T107" s="6"/>
      <c r="U107" s="6"/>
    </row>
    <row r="108" spans="18:21" ht="12.75">
      <c r="R108" s="6"/>
      <c r="S108" s="6"/>
      <c r="T108" s="6"/>
      <c r="U108" s="6"/>
    </row>
    <row r="109" spans="18:21" ht="12.75">
      <c r="R109" s="6"/>
      <c r="S109" s="6"/>
      <c r="T109" s="6"/>
      <c r="U109" s="6"/>
    </row>
    <row r="110" spans="18:21" ht="12.75">
      <c r="R110" s="6"/>
      <c r="S110" s="6"/>
      <c r="T110" s="6"/>
      <c r="U110" s="6"/>
    </row>
    <row r="111" spans="18:21" ht="12.75">
      <c r="R111" s="6"/>
      <c r="S111" s="6"/>
      <c r="T111" s="6"/>
      <c r="U111" s="6"/>
    </row>
    <row r="112" spans="18:21" ht="12.75">
      <c r="R112" s="6"/>
      <c r="S112" s="6"/>
      <c r="T112" s="6"/>
      <c r="U112" s="6"/>
    </row>
    <row r="113" spans="18:21" ht="12.75">
      <c r="R113" s="6"/>
      <c r="S113" s="6"/>
      <c r="T113" s="6"/>
      <c r="U113" s="6"/>
    </row>
    <row r="114" spans="18:21" ht="12.75">
      <c r="R114" s="6"/>
      <c r="S114" s="6"/>
      <c r="T114" s="6"/>
      <c r="U114" s="6"/>
    </row>
    <row r="115" spans="83:86" ht="12.75">
      <c r="CE115" s="6"/>
      <c r="CF115" s="6"/>
      <c r="CG115" s="6"/>
      <c r="CH115" s="6"/>
    </row>
    <row r="116" spans="83:86" ht="12.75">
      <c r="CE116" s="6"/>
      <c r="CF116" s="6"/>
      <c r="CG116" s="6"/>
      <c r="CH116" s="6"/>
    </row>
    <row r="117" spans="83:86" ht="12.75">
      <c r="CE117" s="6"/>
      <c r="CF117" s="6"/>
      <c r="CG117" s="6"/>
      <c r="CH117" s="6"/>
    </row>
    <row r="118" spans="83:86" ht="12.75">
      <c r="CE118" s="6"/>
      <c r="CF118" s="6"/>
      <c r="CG118" s="6"/>
      <c r="CH118" s="6"/>
    </row>
  </sheetData>
  <sheetProtection/>
  <mergeCells count="1521">
    <mergeCell ref="AZ32:BB32"/>
    <mergeCell ref="BC32:BE32"/>
    <mergeCell ref="BF32:BH32"/>
    <mergeCell ref="BI32:BK32"/>
    <mergeCell ref="BL32:BN32"/>
    <mergeCell ref="BO32:BQ32"/>
    <mergeCell ref="A32:D32"/>
    <mergeCell ref="E32:AB32"/>
    <mergeCell ref="AC32:AK32"/>
    <mergeCell ref="AL32:AN32"/>
    <mergeCell ref="AO32:AR32"/>
    <mergeCell ref="AS32:AV32"/>
    <mergeCell ref="CA93:CC93"/>
    <mergeCell ref="BI93:BK93"/>
    <mergeCell ref="BL93:BN93"/>
    <mergeCell ref="BO93:BQ93"/>
    <mergeCell ref="BR93:BT93"/>
    <mergeCell ref="BU93:BW93"/>
    <mergeCell ref="BX93:BZ93"/>
    <mergeCell ref="AS87:AV87"/>
    <mergeCell ref="A87:D87"/>
    <mergeCell ref="E87:AB87"/>
    <mergeCell ref="BA93:BB93"/>
    <mergeCell ref="BC93:BE93"/>
    <mergeCell ref="BF93:BH93"/>
    <mergeCell ref="AO90:AR90"/>
    <mergeCell ref="AO91:AR91"/>
    <mergeCell ref="AO92:AR92"/>
    <mergeCell ref="BF90:BH90"/>
    <mergeCell ref="AO88:AR88"/>
    <mergeCell ref="AO89:AR89"/>
    <mergeCell ref="A89:D89"/>
    <mergeCell ref="AS93:AV93"/>
    <mergeCell ref="AW93:AY93"/>
    <mergeCell ref="A93:D93"/>
    <mergeCell ref="AO82:AR82"/>
    <mergeCell ref="AO83:AR83"/>
    <mergeCell ref="E93:R93"/>
    <mergeCell ref="AC93:AH93"/>
    <mergeCell ref="AL93:AN93"/>
    <mergeCell ref="AO93:AR93"/>
    <mergeCell ref="AO84:AR84"/>
    <mergeCell ref="AO85:AR85"/>
    <mergeCell ref="AO86:AR86"/>
    <mergeCell ref="AO87:AR87"/>
    <mergeCell ref="AO76:AR76"/>
    <mergeCell ref="AO77:AR77"/>
    <mergeCell ref="AO78:AR78"/>
    <mergeCell ref="AO79:AR79"/>
    <mergeCell ref="AO80:AR80"/>
    <mergeCell ref="AO81:AR81"/>
    <mergeCell ref="AO68:AR68"/>
    <mergeCell ref="AO69:AR69"/>
    <mergeCell ref="AO71:AR71"/>
    <mergeCell ref="AO72:AR72"/>
    <mergeCell ref="AO73:AR73"/>
    <mergeCell ref="AO74:AR74"/>
    <mergeCell ref="AO55:AR55"/>
    <mergeCell ref="AO56:AR56"/>
    <mergeCell ref="AO57:AR57"/>
    <mergeCell ref="AO58:AR58"/>
    <mergeCell ref="AO61:AR61"/>
    <mergeCell ref="AO62:AR62"/>
    <mergeCell ref="AO59:AR59"/>
    <mergeCell ref="AO60:AR60"/>
    <mergeCell ref="AO49:AR49"/>
    <mergeCell ref="AO50:AR50"/>
    <mergeCell ref="AO51:AR51"/>
    <mergeCell ref="AO52:AR52"/>
    <mergeCell ref="AO53:AR53"/>
    <mergeCell ref="AO54:AR54"/>
    <mergeCell ref="AO43:AR43"/>
    <mergeCell ref="AO44:AR44"/>
    <mergeCell ref="AO45:AR45"/>
    <mergeCell ref="AO46:AR46"/>
    <mergeCell ref="AO47:AR47"/>
    <mergeCell ref="AO48:AR48"/>
    <mergeCell ref="AO37:AR37"/>
    <mergeCell ref="AO38:AR38"/>
    <mergeCell ref="AO39:AR39"/>
    <mergeCell ref="AO40:AR40"/>
    <mergeCell ref="AO41:AR41"/>
    <mergeCell ref="AO42:AR42"/>
    <mergeCell ref="AO30:AR30"/>
    <mergeCell ref="AO31:AR31"/>
    <mergeCell ref="AO33:AR33"/>
    <mergeCell ref="AO34:AR34"/>
    <mergeCell ref="AO35:AR35"/>
    <mergeCell ref="AO36:AR36"/>
    <mergeCell ref="AO19:AR19"/>
    <mergeCell ref="AO21:AR21"/>
    <mergeCell ref="AO22:AR22"/>
    <mergeCell ref="AO23:AR23"/>
    <mergeCell ref="AO24:AR24"/>
    <mergeCell ref="AO25:AR25"/>
    <mergeCell ref="AO13:AR13"/>
    <mergeCell ref="AO14:AR14"/>
    <mergeCell ref="AO15:AR15"/>
    <mergeCell ref="AO16:AR16"/>
    <mergeCell ref="AO17:AR17"/>
    <mergeCell ref="AO18:AR18"/>
    <mergeCell ref="CE8:CE11"/>
    <mergeCell ref="BU88:BW88"/>
    <mergeCell ref="BX87:BZ87"/>
    <mergeCell ref="CA86:CC86"/>
    <mergeCell ref="BX86:BZ86"/>
    <mergeCell ref="AZ87:BB87"/>
    <mergeCell ref="BC87:BE87"/>
    <mergeCell ref="BF87:BH87"/>
    <mergeCell ref="AZ88:BB88"/>
    <mergeCell ref="BC88:BE88"/>
    <mergeCell ref="BX88:BZ88"/>
    <mergeCell ref="AZ86:BB86"/>
    <mergeCell ref="AW87:AY87"/>
    <mergeCell ref="CA89:CC89"/>
    <mergeCell ref="BO87:BQ87"/>
    <mergeCell ref="BR87:BT87"/>
    <mergeCell ref="BU87:BW87"/>
    <mergeCell ref="BX89:BZ89"/>
    <mergeCell ref="BF88:BH88"/>
    <mergeCell ref="BI87:BK87"/>
    <mergeCell ref="A86:D86"/>
    <mergeCell ref="E86:AB86"/>
    <mergeCell ref="AL88:AN88"/>
    <mergeCell ref="BU86:BW86"/>
    <mergeCell ref="CA87:CC87"/>
    <mergeCell ref="CA88:CC88"/>
    <mergeCell ref="BO88:BQ88"/>
    <mergeCell ref="BR88:BT88"/>
    <mergeCell ref="AW86:AY86"/>
    <mergeCell ref="BR86:BT86"/>
    <mergeCell ref="AI89:AK89"/>
    <mergeCell ref="BU89:BW89"/>
    <mergeCell ref="BO89:BQ89"/>
    <mergeCell ref="BR89:BT89"/>
    <mergeCell ref="AL89:AN89"/>
    <mergeCell ref="BC86:BE86"/>
    <mergeCell ref="BF86:BH86"/>
    <mergeCell ref="BO86:BQ86"/>
    <mergeCell ref="AI87:AK87"/>
    <mergeCell ref="AL87:AN87"/>
    <mergeCell ref="E89:AB89"/>
    <mergeCell ref="AS89:AV89"/>
    <mergeCell ref="AC89:AH89"/>
    <mergeCell ref="BL85:BN85"/>
    <mergeCell ref="AS86:AV86"/>
    <mergeCell ref="AS88:AV88"/>
    <mergeCell ref="BL88:BN88"/>
    <mergeCell ref="BI86:BK86"/>
    <mergeCell ref="BL86:BN86"/>
    <mergeCell ref="AI86:AK86"/>
    <mergeCell ref="BX85:BZ85"/>
    <mergeCell ref="AW88:AY88"/>
    <mergeCell ref="AZ89:BB89"/>
    <mergeCell ref="BI89:BK89"/>
    <mergeCell ref="BL89:BN89"/>
    <mergeCell ref="AW89:AY89"/>
    <mergeCell ref="BI88:BK88"/>
    <mergeCell ref="BL87:BN87"/>
    <mergeCell ref="BC89:BE89"/>
    <mergeCell ref="BF89:BH89"/>
    <mergeCell ref="BF85:BH85"/>
    <mergeCell ref="BI85:BK85"/>
    <mergeCell ref="BO85:BQ85"/>
    <mergeCell ref="BR85:BT85"/>
    <mergeCell ref="BU85:BW85"/>
    <mergeCell ref="A88:D88"/>
    <mergeCell ref="E88:AB88"/>
    <mergeCell ref="AC88:AH88"/>
    <mergeCell ref="AL86:AN86"/>
    <mergeCell ref="AI88:AK88"/>
    <mergeCell ref="A85:D85"/>
    <mergeCell ref="E85:AB85"/>
    <mergeCell ref="AC85:AH85"/>
    <mergeCell ref="AI85:AK85"/>
    <mergeCell ref="AL85:AN85"/>
    <mergeCell ref="CA85:CC85"/>
    <mergeCell ref="AS85:AV85"/>
    <mergeCell ref="AW85:AY85"/>
    <mergeCell ref="AZ85:BB85"/>
    <mergeCell ref="BC85:BE85"/>
    <mergeCell ref="BL84:BN84"/>
    <mergeCell ref="BO84:BQ84"/>
    <mergeCell ref="BR84:BT84"/>
    <mergeCell ref="BU84:BW84"/>
    <mergeCell ref="BX84:BZ84"/>
    <mergeCell ref="CA84:CC84"/>
    <mergeCell ref="AS84:AV84"/>
    <mergeCell ref="AW84:AY84"/>
    <mergeCell ref="AZ84:BB84"/>
    <mergeCell ref="BC84:BE84"/>
    <mergeCell ref="BF84:BH84"/>
    <mergeCell ref="BI84:BK84"/>
    <mergeCell ref="BO83:BQ83"/>
    <mergeCell ref="BR83:BT83"/>
    <mergeCell ref="BU83:BW83"/>
    <mergeCell ref="BX83:BZ83"/>
    <mergeCell ref="CA83:CC83"/>
    <mergeCell ref="A84:D84"/>
    <mergeCell ref="E84:AB84"/>
    <mergeCell ref="AC84:AH84"/>
    <mergeCell ref="AI84:AK84"/>
    <mergeCell ref="AL84:AN84"/>
    <mergeCell ref="AW83:AY83"/>
    <mergeCell ref="AZ83:BB83"/>
    <mergeCell ref="BC83:BE83"/>
    <mergeCell ref="BF83:BH83"/>
    <mergeCell ref="BI83:BK83"/>
    <mergeCell ref="BL83:BN83"/>
    <mergeCell ref="BR82:BT82"/>
    <mergeCell ref="BU82:BW82"/>
    <mergeCell ref="BX82:BZ82"/>
    <mergeCell ref="CA82:CC82"/>
    <mergeCell ref="A83:D83"/>
    <mergeCell ref="E83:AB83"/>
    <mergeCell ref="AC83:AH83"/>
    <mergeCell ref="AI83:AK83"/>
    <mergeCell ref="AL83:AN83"/>
    <mergeCell ref="AS83:AV83"/>
    <mergeCell ref="AZ82:BB82"/>
    <mergeCell ref="BC82:BE82"/>
    <mergeCell ref="BF82:BH82"/>
    <mergeCell ref="BI82:BK82"/>
    <mergeCell ref="BL82:BN82"/>
    <mergeCell ref="BO82:BQ82"/>
    <mergeCell ref="BU81:BW81"/>
    <mergeCell ref="BX81:BZ81"/>
    <mergeCell ref="CA81:CC81"/>
    <mergeCell ref="A82:D82"/>
    <mergeCell ref="E82:AB82"/>
    <mergeCell ref="AC82:AH82"/>
    <mergeCell ref="AI82:AK82"/>
    <mergeCell ref="AL82:AN82"/>
    <mergeCell ref="AS82:AV82"/>
    <mergeCell ref="AW82:AY82"/>
    <mergeCell ref="BC81:BE81"/>
    <mergeCell ref="BF81:BH81"/>
    <mergeCell ref="BI81:BK81"/>
    <mergeCell ref="BL81:BN81"/>
    <mergeCell ref="BO81:BQ81"/>
    <mergeCell ref="BR81:BT81"/>
    <mergeCell ref="BX80:BZ80"/>
    <mergeCell ref="CA80:CC80"/>
    <mergeCell ref="A81:D81"/>
    <mergeCell ref="E81:AB81"/>
    <mergeCell ref="AC81:AH81"/>
    <mergeCell ref="AI81:AK81"/>
    <mergeCell ref="AL81:AN81"/>
    <mergeCell ref="AS81:AV81"/>
    <mergeCell ref="AW81:AY81"/>
    <mergeCell ref="AZ81:BB81"/>
    <mergeCell ref="BF80:BH80"/>
    <mergeCell ref="BI80:BK80"/>
    <mergeCell ref="BL80:BN80"/>
    <mergeCell ref="BO80:BQ80"/>
    <mergeCell ref="BR80:BT80"/>
    <mergeCell ref="BU80:BW80"/>
    <mergeCell ref="BX79:BZ79"/>
    <mergeCell ref="CA79:CC79"/>
    <mergeCell ref="A80:D80"/>
    <mergeCell ref="E80:AB80"/>
    <mergeCell ref="AI80:AK80"/>
    <mergeCell ref="AL80:AN80"/>
    <mergeCell ref="AS80:AV80"/>
    <mergeCell ref="AW80:AY80"/>
    <mergeCell ref="AZ80:BB80"/>
    <mergeCell ref="BC80:BE80"/>
    <mergeCell ref="BF79:BH79"/>
    <mergeCell ref="BI79:BK79"/>
    <mergeCell ref="BL79:BN79"/>
    <mergeCell ref="BO79:BQ79"/>
    <mergeCell ref="BR79:BT79"/>
    <mergeCell ref="BU79:BW79"/>
    <mergeCell ref="BU78:BW78"/>
    <mergeCell ref="BX78:BZ78"/>
    <mergeCell ref="CA78:CC78"/>
    <mergeCell ref="A79:D79"/>
    <mergeCell ref="E79:AB79"/>
    <mergeCell ref="AI79:AK79"/>
    <mergeCell ref="AL79:AN79"/>
    <mergeCell ref="AS79:AV79"/>
    <mergeCell ref="AW79:AY79"/>
    <mergeCell ref="BC79:BE79"/>
    <mergeCell ref="AZ78:BB78"/>
    <mergeCell ref="BC78:BE78"/>
    <mergeCell ref="BF78:BH78"/>
    <mergeCell ref="BI78:BK78"/>
    <mergeCell ref="BL78:BN78"/>
    <mergeCell ref="BR78:BT78"/>
    <mergeCell ref="BR77:BT77"/>
    <mergeCell ref="BU77:BW77"/>
    <mergeCell ref="BX77:BZ77"/>
    <mergeCell ref="CA77:CC77"/>
    <mergeCell ref="A78:D78"/>
    <mergeCell ref="E78:AB78"/>
    <mergeCell ref="AC78:AH78"/>
    <mergeCell ref="AI78:AK78"/>
    <mergeCell ref="AL78:AN78"/>
    <mergeCell ref="AS78:AV78"/>
    <mergeCell ref="A73:D73"/>
    <mergeCell ref="AI77:AK77"/>
    <mergeCell ref="E76:AB76"/>
    <mergeCell ref="AI76:AK76"/>
    <mergeCell ref="AL77:AN77"/>
    <mergeCell ref="AS77:AV77"/>
    <mergeCell ref="AL76:AN76"/>
    <mergeCell ref="AS76:AV76"/>
    <mergeCell ref="E74:AB74"/>
    <mergeCell ref="A77:D77"/>
    <mergeCell ref="E77:AB77"/>
    <mergeCell ref="AC77:AH77"/>
    <mergeCell ref="AC76:AH76"/>
    <mergeCell ref="A76:D76"/>
    <mergeCell ref="A74:D74"/>
    <mergeCell ref="BC71:BE71"/>
    <mergeCell ref="AZ71:BB71"/>
    <mergeCell ref="AW71:AY71"/>
    <mergeCell ref="AS71:AV71"/>
    <mergeCell ref="AL71:AN71"/>
    <mergeCell ref="A72:D72"/>
    <mergeCell ref="E72:AB72"/>
    <mergeCell ref="AC71:AK71"/>
    <mergeCell ref="E71:AB71"/>
    <mergeCell ref="A71:D71"/>
    <mergeCell ref="AW64:AY64"/>
    <mergeCell ref="AL72:AN72"/>
    <mergeCell ref="A67:D67"/>
    <mergeCell ref="A69:D69"/>
    <mergeCell ref="E69:AB69"/>
    <mergeCell ref="E67:AB67"/>
    <mergeCell ref="AS67:AV67"/>
    <mergeCell ref="AC67:AH67"/>
    <mergeCell ref="AL67:AN67"/>
    <mergeCell ref="AS66:AV66"/>
    <mergeCell ref="AI67:AK67"/>
    <mergeCell ref="AL66:AN66"/>
    <mergeCell ref="AO67:AR67"/>
    <mergeCell ref="E65:AB65"/>
    <mergeCell ref="AI66:AK66"/>
    <mergeCell ref="AW61:AY61"/>
    <mergeCell ref="AZ64:BB64"/>
    <mergeCell ref="BC64:BE64"/>
    <mergeCell ref="AW66:AY66"/>
    <mergeCell ref="AO65:AR65"/>
    <mergeCell ref="AO66:AR66"/>
    <mergeCell ref="AI64:AK64"/>
    <mergeCell ref="AL64:AN64"/>
    <mergeCell ref="AS64:AV64"/>
    <mergeCell ref="AC59:AK59"/>
    <mergeCell ref="AL61:AN61"/>
    <mergeCell ref="AW63:AY63"/>
    <mergeCell ref="AC60:AH60"/>
    <mergeCell ref="AS61:AV61"/>
    <mergeCell ref="AS59:AV59"/>
    <mergeCell ref="AW60:AY60"/>
    <mergeCell ref="AO63:AR63"/>
    <mergeCell ref="AO64:AR64"/>
    <mergeCell ref="A92:D92"/>
    <mergeCell ref="E92:R92"/>
    <mergeCell ref="AC92:AH92"/>
    <mergeCell ref="AL92:AN92"/>
    <mergeCell ref="AS92:AV92"/>
    <mergeCell ref="AW92:AY92"/>
    <mergeCell ref="CA92:CC92"/>
    <mergeCell ref="E91:R91"/>
    <mergeCell ref="AC91:AH91"/>
    <mergeCell ref="AL91:AN91"/>
    <mergeCell ref="AS91:AV91"/>
    <mergeCell ref="AW91:AY91"/>
    <mergeCell ref="BA91:BB91"/>
    <mergeCell ref="BI92:BK92"/>
    <mergeCell ref="BL92:BN92"/>
    <mergeCell ref="BO92:BQ92"/>
    <mergeCell ref="BR92:BT92"/>
    <mergeCell ref="BC92:BE92"/>
    <mergeCell ref="BA92:BB92"/>
    <mergeCell ref="BX91:BZ91"/>
    <mergeCell ref="BU92:BW92"/>
    <mergeCell ref="BX92:BZ92"/>
    <mergeCell ref="BU91:BW91"/>
    <mergeCell ref="BI98:BK98"/>
    <mergeCell ref="BL98:BN98"/>
    <mergeCell ref="BO98:BQ98"/>
    <mergeCell ref="BO96:BQ96"/>
    <mergeCell ref="CA91:CC91"/>
    <mergeCell ref="BI91:BK91"/>
    <mergeCell ref="BL91:BN91"/>
    <mergeCell ref="BO91:BQ91"/>
    <mergeCell ref="BR91:BT91"/>
    <mergeCell ref="BU98:BW98"/>
    <mergeCell ref="BA98:BE98"/>
    <mergeCell ref="CA99:CC99"/>
    <mergeCell ref="BI101:BK101"/>
    <mergeCell ref="BL101:BN101"/>
    <mergeCell ref="BO101:BQ101"/>
    <mergeCell ref="BR101:BT101"/>
    <mergeCell ref="BU101:BW101"/>
    <mergeCell ref="BA99:BE99"/>
    <mergeCell ref="BF99:BH99"/>
    <mergeCell ref="BI99:BK99"/>
    <mergeCell ref="BL99:BN99"/>
    <mergeCell ref="BO99:BQ99"/>
    <mergeCell ref="BR99:BT99"/>
    <mergeCell ref="CA101:CC101"/>
    <mergeCell ref="CA96:CC96"/>
    <mergeCell ref="BX97:BZ97"/>
    <mergeCell ref="CA97:CC97"/>
    <mergeCell ref="BX98:BZ98"/>
    <mergeCell ref="CA98:CC98"/>
    <mergeCell ref="BR98:BT98"/>
    <mergeCell ref="BU97:BW97"/>
    <mergeCell ref="BX101:BZ101"/>
    <mergeCell ref="BU99:BW99"/>
    <mergeCell ref="BX99:BZ99"/>
    <mergeCell ref="BU96:BW96"/>
    <mergeCell ref="BX96:BZ96"/>
    <mergeCell ref="BU100:BW100"/>
    <mergeCell ref="BX94:BZ94"/>
    <mergeCell ref="CA94:CC94"/>
    <mergeCell ref="BA95:BE95"/>
    <mergeCell ref="BF95:BH95"/>
    <mergeCell ref="BI95:BK95"/>
    <mergeCell ref="BL95:BN95"/>
    <mergeCell ref="BO95:BQ95"/>
    <mergeCell ref="BX95:BZ95"/>
    <mergeCell ref="CA95:CC95"/>
    <mergeCell ref="BR95:BT95"/>
    <mergeCell ref="BA96:BE96"/>
    <mergeCell ref="BF96:BH96"/>
    <mergeCell ref="BI96:BK96"/>
    <mergeCell ref="BL96:BN96"/>
    <mergeCell ref="BR94:BT94"/>
    <mergeCell ref="BU94:BW94"/>
    <mergeCell ref="BR96:BT96"/>
    <mergeCell ref="BU95:BW95"/>
    <mergeCell ref="BO94:BQ94"/>
    <mergeCell ref="AC33:AH33"/>
    <mergeCell ref="A94:AV101"/>
    <mergeCell ref="AW94:AY101"/>
    <mergeCell ref="BA94:BE94"/>
    <mergeCell ref="BF94:BH94"/>
    <mergeCell ref="BF98:BH98"/>
    <mergeCell ref="BC91:BE91"/>
    <mergeCell ref="A91:D91"/>
    <mergeCell ref="BA101:BE101"/>
    <mergeCell ref="BF101:BH101"/>
    <mergeCell ref="A30:D30"/>
    <mergeCell ref="BL30:BN30"/>
    <mergeCell ref="BF30:BH30"/>
    <mergeCell ref="BF29:BH29"/>
    <mergeCell ref="BC29:BE29"/>
    <mergeCell ref="AL29:AN29"/>
    <mergeCell ref="AC29:AK29"/>
    <mergeCell ref="AC30:AK30"/>
    <mergeCell ref="BC30:BE30"/>
    <mergeCell ref="AW30:AY30"/>
    <mergeCell ref="AZ49:BB49"/>
    <mergeCell ref="AW46:AY46"/>
    <mergeCell ref="AW50:AY50"/>
    <mergeCell ref="AZ35:BB35"/>
    <mergeCell ref="AW48:AY48"/>
    <mergeCell ref="AZ42:BB42"/>
    <mergeCell ref="AZ40:BB40"/>
    <mergeCell ref="AL55:AN55"/>
    <mergeCell ref="AS55:AV55"/>
    <mergeCell ref="BF92:BH92"/>
    <mergeCell ref="BI94:BK94"/>
    <mergeCell ref="BL94:BN94"/>
    <mergeCell ref="BF91:BH91"/>
    <mergeCell ref="BF64:BH64"/>
    <mergeCell ref="BF59:BH59"/>
    <mergeCell ref="AW57:AY57"/>
    <mergeCell ref="AW78:AY78"/>
    <mergeCell ref="CA60:CC60"/>
    <mergeCell ref="BR58:BT58"/>
    <mergeCell ref="BX59:BZ59"/>
    <mergeCell ref="CA59:CC59"/>
    <mergeCell ref="BR55:BT55"/>
    <mergeCell ref="BR56:BT56"/>
    <mergeCell ref="CA55:CC55"/>
    <mergeCell ref="BU60:BW60"/>
    <mergeCell ref="CA58:CC58"/>
    <mergeCell ref="BX60:BZ60"/>
    <mergeCell ref="AL49:AN49"/>
    <mergeCell ref="AS49:AV49"/>
    <mergeCell ref="AS47:AV47"/>
    <mergeCell ref="AL24:AN24"/>
    <mergeCell ref="AL36:AN36"/>
    <mergeCell ref="AS37:AV37"/>
    <mergeCell ref="AS41:AV41"/>
    <mergeCell ref="AL25:AN25"/>
    <mergeCell ref="AO27:AR27"/>
    <mergeCell ref="AO26:AR26"/>
    <mergeCell ref="BF15:BH15"/>
    <mergeCell ref="AW16:AY16"/>
    <mergeCell ref="AZ16:BB16"/>
    <mergeCell ref="BC15:BE15"/>
    <mergeCell ref="AS15:AV15"/>
    <mergeCell ref="BF16:BH16"/>
    <mergeCell ref="A53:D53"/>
    <mergeCell ref="A44:D44"/>
    <mergeCell ref="A36:D36"/>
    <mergeCell ref="A37:D37"/>
    <mergeCell ref="E53:AB53"/>
    <mergeCell ref="AC43:AH43"/>
    <mergeCell ref="E46:AB46"/>
    <mergeCell ref="E41:AB41"/>
    <mergeCell ref="E52:AB52"/>
    <mergeCell ref="E51:AB51"/>
    <mergeCell ref="A56:D56"/>
    <mergeCell ref="A61:D61"/>
    <mergeCell ref="A63:D63"/>
    <mergeCell ref="A54:D54"/>
    <mergeCell ref="A55:D55"/>
    <mergeCell ref="A58:D58"/>
    <mergeCell ref="A57:D57"/>
    <mergeCell ref="A62:D62"/>
    <mergeCell ref="A60:D60"/>
    <mergeCell ref="A59:D59"/>
    <mergeCell ref="A46:D46"/>
    <mergeCell ref="A43:D43"/>
    <mergeCell ref="A45:D45"/>
    <mergeCell ref="A41:D41"/>
    <mergeCell ref="E22:AB22"/>
    <mergeCell ref="E23:AB23"/>
    <mergeCell ref="E24:AB24"/>
    <mergeCell ref="E40:AB40"/>
    <mergeCell ref="A35:D35"/>
    <mergeCell ref="A29:D29"/>
    <mergeCell ref="A34:D34"/>
    <mergeCell ref="A33:D33"/>
    <mergeCell ref="AS33:AV33"/>
    <mergeCell ref="A38:D38"/>
    <mergeCell ref="A40:D40"/>
    <mergeCell ref="A39:D39"/>
    <mergeCell ref="E36:AB36"/>
    <mergeCell ref="E39:AB39"/>
    <mergeCell ref="AC39:AK39"/>
    <mergeCell ref="AC36:AK36"/>
    <mergeCell ref="A24:D24"/>
    <mergeCell ref="E30:AB30"/>
    <mergeCell ref="A28:D28"/>
    <mergeCell ref="BO13:BQ13"/>
    <mergeCell ref="BI15:BK15"/>
    <mergeCell ref="BL13:BN13"/>
    <mergeCell ref="AS13:AV13"/>
    <mergeCell ref="BC13:BE13"/>
    <mergeCell ref="A25:D25"/>
    <mergeCell ref="AC15:AK15"/>
    <mergeCell ref="A23:D23"/>
    <mergeCell ref="A22:D22"/>
    <mergeCell ref="AC20:AK20"/>
    <mergeCell ref="CA15:CC15"/>
    <mergeCell ref="BX13:BZ13"/>
    <mergeCell ref="CA13:CC13"/>
    <mergeCell ref="CA14:CC14"/>
    <mergeCell ref="AL19:AN19"/>
    <mergeCell ref="BF13:BH13"/>
    <mergeCell ref="AL23:AN23"/>
    <mergeCell ref="A20:D20"/>
    <mergeCell ref="A21:D21"/>
    <mergeCell ref="AL20:AN20"/>
    <mergeCell ref="AL21:AN21"/>
    <mergeCell ref="A19:D19"/>
    <mergeCell ref="AC18:AK18"/>
    <mergeCell ref="AC19:AK19"/>
    <mergeCell ref="E19:AB19"/>
    <mergeCell ref="E20:AB20"/>
    <mergeCell ref="E21:AB21"/>
    <mergeCell ref="BU15:BW15"/>
    <mergeCell ref="BU13:BW13"/>
    <mergeCell ref="AC13:AK13"/>
    <mergeCell ref="A17:D17"/>
    <mergeCell ref="E13:AB13"/>
    <mergeCell ref="E15:AB15"/>
    <mergeCell ref="AC17:AK17"/>
    <mergeCell ref="AC16:AK16"/>
    <mergeCell ref="E14:AB14"/>
    <mergeCell ref="A16:D16"/>
    <mergeCell ref="A14:D14"/>
    <mergeCell ref="E16:AB16"/>
    <mergeCell ref="BI12:BK12"/>
    <mergeCell ref="BL12:BN12"/>
    <mergeCell ref="BX15:BZ15"/>
    <mergeCell ref="CA12:CC12"/>
    <mergeCell ref="BR12:BT12"/>
    <mergeCell ref="BU12:BW12"/>
    <mergeCell ref="BU14:BW14"/>
    <mergeCell ref="BX14:BZ14"/>
    <mergeCell ref="BR13:BT13"/>
    <mergeCell ref="BR15:BT15"/>
    <mergeCell ref="AW12:AY12"/>
    <mergeCell ref="AZ12:BB12"/>
    <mergeCell ref="AL12:AN12"/>
    <mergeCell ref="AS12:AV12"/>
    <mergeCell ref="AL15:AN15"/>
    <mergeCell ref="BI13:BK13"/>
    <mergeCell ref="BO14:BQ14"/>
    <mergeCell ref="AS14:AV14"/>
    <mergeCell ref="O7:BM7"/>
    <mergeCell ref="BF8:CC8"/>
    <mergeCell ref="BR9:BW9"/>
    <mergeCell ref="BX9:CC9"/>
    <mergeCell ref="BX10:BZ11"/>
    <mergeCell ref="BI10:BK11"/>
    <mergeCell ref="CA10:CC11"/>
    <mergeCell ref="AO9:AR11"/>
    <mergeCell ref="AW10:AY11"/>
    <mergeCell ref="AZ13:BB13"/>
    <mergeCell ref="BL15:BN15"/>
    <mergeCell ref="AZ14:BB14"/>
    <mergeCell ref="AL9:AN11"/>
    <mergeCell ref="BF9:BK9"/>
    <mergeCell ref="BL9:BQ9"/>
    <mergeCell ref="AZ10:BE10"/>
    <mergeCell ref="BC14:BE14"/>
    <mergeCell ref="AW9:BE9"/>
    <mergeCell ref="AO12:AR12"/>
    <mergeCell ref="E59:AB59"/>
    <mergeCell ref="BN1:CD6"/>
    <mergeCell ref="A1:N6"/>
    <mergeCell ref="O2:BM6"/>
    <mergeCell ref="O1:BM1"/>
    <mergeCell ref="E34:AB34"/>
    <mergeCell ref="E44:AB44"/>
    <mergeCell ref="A13:D13"/>
    <mergeCell ref="A18:D18"/>
    <mergeCell ref="E17:AB17"/>
    <mergeCell ref="AL33:AN33"/>
    <mergeCell ref="AI43:AK43"/>
    <mergeCell ref="AC42:AH42"/>
    <mergeCell ref="E61:AB61"/>
    <mergeCell ref="E55:AB55"/>
    <mergeCell ref="E56:AB56"/>
    <mergeCell ref="E57:AB57"/>
    <mergeCell ref="E54:AB54"/>
    <mergeCell ref="E60:AB60"/>
    <mergeCell ref="E58:AB58"/>
    <mergeCell ref="AL37:AN37"/>
    <mergeCell ref="AL42:AN42"/>
    <mergeCell ref="AC46:AH46"/>
    <mergeCell ref="AL46:AN46"/>
    <mergeCell ref="AL45:AN45"/>
    <mergeCell ref="AC40:AK40"/>
    <mergeCell ref="AL39:AN39"/>
    <mergeCell ref="E45:AB45"/>
    <mergeCell ref="E25:AB25"/>
    <mergeCell ref="E35:AB35"/>
    <mergeCell ref="E38:AB38"/>
    <mergeCell ref="E42:AB42"/>
    <mergeCell ref="E37:AB37"/>
    <mergeCell ref="E43:AB43"/>
    <mergeCell ref="E28:AB28"/>
    <mergeCell ref="AS43:AV43"/>
    <mergeCell ref="AS44:AV44"/>
    <mergeCell ref="AL44:AN44"/>
    <mergeCell ref="A15:D15"/>
    <mergeCell ref="AS19:AV19"/>
    <mergeCell ref="AS20:AV20"/>
    <mergeCell ref="AL22:AN22"/>
    <mergeCell ref="AS22:AV22"/>
    <mergeCell ref="AL17:AN17"/>
    <mergeCell ref="E33:AB33"/>
    <mergeCell ref="A8:D11"/>
    <mergeCell ref="E8:AB11"/>
    <mergeCell ref="A12:D12"/>
    <mergeCell ref="E12:AB12"/>
    <mergeCell ref="AC14:AK14"/>
    <mergeCell ref="AS42:AV42"/>
    <mergeCell ref="A42:D42"/>
    <mergeCell ref="AI41:AK41"/>
    <mergeCell ref="AL41:AN41"/>
    <mergeCell ref="AI42:AK42"/>
    <mergeCell ref="AL16:AN16"/>
    <mergeCell ref="AS16:AV16"/>
    <mergeCell ref="E18:AB18"/>
    <mergeCell ref="AL13:AN13"/>
    <mergeCell ref="AL18:AN18"/>
    <mergeCell ref="AC21:AK21"/>
    <mergeCell ref="AL14:AN14"/>
    <mergeCell ref="AS17:AV17"/>
    <mergeCell ref="AS18:AV18"/>
    <mergeCell ref="AO20:AR20"/>
    <mergeCell ref="BU16:BW16"/>
    <mergeCell ref="BC12:BE12"/>
    <mergeCell ref="BF12:BH12"/>
    <mergeCell ref="BC11:BE11"/>
    <mergeCell ref="AC12:AK12"/>
    <mergeCell ref="AC8:AK11"/>
    <mergeCell ref="AL8:BE8"/>
    <mergeCell ref="BF10:BH11"/>
    <mergeCell ref="AZ11:BB11"/>
    <mergeCell ref="AS9:AV11"/>
    <mergeCell ref="BR53:BT53"/>
    <mergeCell ref="BI23:BK23"/>
    <mergeCell ref="BL53:BN53"/>
    <mergeCell ref="BF22:BH22"/>
    <mergeCell ref="BI16:BK16"/>
    <mergeCell ref="BU17:BW17"/>
    <mergeCell ref="BO17:BQ17"/>
    <mergeCell ref="BO16:BQ16"/>
    <mergeCell ref="BR16:BT16"/>
    <mergeCell ref="BL16:BN16"/>
    <mergeCell ref="BC19:BE19"/>
    <mergeCell ref="BF19:BH19"/>
    <mergeCell ref="BF14:BH14"/>
    <mergeCell ref="BI14:BK14"/>
    <mergeCell ref="BR17:BT17"/>
    <mergeCell ref="BO15:BQ15"/>
    <mergeCell ref="BL14:BN14"/>
    <mergeCell ref="BC17:BE17"/>
    <mergeCell ref="BC16:BE16"/>
    <mergeCell ref="BR14:BT14"/>
    <mergeCell ref="BC37:BE37"/>
    <mergeCell ref="BO53:BQ53"/>
    <mergeCell ref="BI52:BK52"/>
    <mergeCell ref="BI54:BK54"/>
    <mergeCell ref="BL22:BN22"/>
    <mergeCell ref="BF39:BH39"/>
    <mergeCell ref="BL33:BN33"/>
    <mergeCell ref="BF54:BH54"/>
    <mergeCell ref="AS51:AV51"/>
    <mergeCell ref="AS53:AV53"/>
    <mergeCell ref="AS46:AV46"/>
    <mergeCell ref="AW29:AY29"/>
    <mergeCell ref="AW49:AY49"/>
    <mergeCell ref="AW39:AY39"/>
    <mergeCell ref="AW53:AY53"/>
    <mergeCell ref="AW40:AY40"/>
    <mergeCell ref="AW42:AY42"/>
    <mergeCell ref="AW41:AY41"/>
    <mergeCell ref="AC57:AK57"/>
    <mergeCell ref="AS57:AV57"/>
    <mergeCell ref="AL50:AN50"/>
    <mergeCell ref="AC51:AK51"/>
    <mergeCell ref="AC52:AK52"/>
    <mergeCell ref="AS48:AV48"/>
    <mergeCell ref="AS56:AV56"/>
    <mergeCell ref="AL54:AN54"/>
    <mergeCell ref="AL51:AN51"/>
    <mergeCell ref="AC48:AK48"/>
    <mergeCell ref="AC58:AK58"/>
    <mergeCell ref="AC53:AK53"/>
    <mergeCell ref="AC47:AK47"/>
    <mergeCell ref="AC44:AH44"/>
    <mergeCell ref="AL59:AN59"/>
    <mergeCell ref="AL60:AN60"/>
    <mergeCell ref="AL53:AN53"/>
    <mergeCell ref="AC55:AK55"/>
    <mergeCell ref="AC45:AH45"/>
    <mergeCell ref="AC49:AK49"/>
    <mergeCell ref="AL52:AN52"/>
    <mergeCell ref="AC50:AK50"/>
    <mergeCell ref="AC35:AK35"/>
    <mergeCell ref="AS30:AV30"/>
    <mergeCell ref="AS34:AV34"/>
    <mergeCell ref="AC37:AK37"/>
    <mergeCell ref="AL35:AN35"/>
    <mergeCell ref="AC34:AK34"/>
    <mergeCell ref="AL30:AN30"/>
    <mergeCell ref="AI44:AK44"/>
    <mergeCell ref="AI33:AK33"/>
    <mergeCell ref="AW19:AY19"/>
    <mergeCell ref="AS60:AV60"/>
    <mergeCell ref="AL56:AN56"/>
    <mergeCell ref="AL48:AN48"/>
    <mergeCell ref="AW21:AY21"/>
    <mergeCell ref="AL57:AN57"/>
    <mergeCell ref="AS50:AV50"/>
    <mergeCell ref="AS29:AV29"/>
    <mergeCell ref="AL47:AN47"/>
    <mergeCell ref="AW43:AY43"/>
    <mergeCell ref="AZ41:BB41"/>
    <mergeCell ref="AW44:AY44"/>
    <mergeCell ref="AZ45:BB45"/>
    <mergeCell ref="AZ21:BB21"/>
    <mergeCell ref="AW22:AY22"/>
    <mergeCell ref="AZ39:BB39"/>
    <mergeCell ref="AW38:AY38"/>
    <mergeCell ref="AZ38:BB38"/>
    <mergeCell ref="AZ26:BB26"/>
    <mergeCell ref="AZ25:BB25"/>
    <mergeCell ref="AW35:AY35"/>
    <mergeCell ref="BC22:BE22"/>
    <mergeCell ref="AZ23:BB23"/>
    <mergeCell ref="AW28:AY28"/>
    <mergeCell ref="AZ31:BB31"/>
    <mergeCell ref="AZ33:BB33"/>
    <mergeCell ref="AW33:AY33"/>
    <mergeCell ref="AZ30:BB30"/>
    <mergeCell ref="AW32:AY32"/>
    <mergeCell ref="AZ22:BB22"/>
    <mergeCell ref="AW24:AY24"/>
    <mergeCell ref="AW25:AY25"/>
    <mergeCell ref="BI39:BK39"/>
    <mergeCell ref="BI49:BK49"/>
    <mergeCell ref="BC44:BE44"/>
    <mergeCell ref="BF46:BH46"/>
    <mergeCell ref="BF49:BH49"/>
    <mergeCell ref="BF45:BH45"/>
    <mergeCell ref="AW37:AY37"/>
    <mergeCell ref="AZ51:BB51"/>
    <mergeCell ref="BC40:BE40"/>
    <mergeCell ref="AZ44:BB44"/>
    <mergeCell ref="AZ52:BB52"/>
    <mergeCell ref="BC61:BE61"/>
    <mergeCell ref="AZ34:BB34"/>
    <mergeCell ref="AZ48:BB48"/>
    <mergeCell ref="BC53:BE53"/>
    <mergeCell ref="AZ59:BB59"/>
    <mergeCell ref="BC59:BE59"/>
    <mergeCell ref="BC62:BE62"/>
    <mergeCell ref="BC57:BE57"/>
    <mergeCell ref="AZ50:BB50"/>
    <mergeCell ref="BC54:BE54"/>
    <mergeCell ref="BC55:BE55"/>
    <mergeCell ref="AZ54:BB54"/>
    <mergeCell ref="BC58:BE58"/>
    <mergeCell ref="BC56:BE56"/>
    <mergeCell ref="AZ61:BB61"/>
    <mergeCell ref="AZ56:BB56"/>
    <mergeCell ref="BC18:BE18"/>
    <mergeCell ref="BI24:BK24"/>
    <mergeCell ref="BI22:BK22"/>
    <mergeCell ref="BC24:BE24"/>
    <mergeCell ref="BF25:BH25"/>
    <mergeCell ref="AZ63:BB63"/>
    <mergeCell ref="AZ55:BB55"/>
    <mergeCell ref="AZ57:BB57"/>
    <mergeCell ref="AZ53:BB53"/>
    <mergeCell ref="AZ58:BB58"/>
    <mergeCell ref="BU18:BW18"/>
    <mergeCell ref="BF17:BH17"/>
    <mergeCell ref="BI18:BK18"/>
    <mergeCell ref="BL18:BN18"/>
    <mergeCell ref="BL17:BN17"/>
    <mergeCell ref="BO18:BQ18"/>
    <mergeCell ref="BR18:BT18"/>
    <mergeCell ref="BI17:BK17"/>
    <mergeCell ref="BF18:BH18"/>
    <mergeCell ref="BI19:BK19"/>
    <mergeCell ref="BF20:BH20"/>
    <mergeCell ref="BI20:BK20"/>
    <mergeCell ref="BI21:BK21"/>
    <mergeCell ref="BF21:BH21"/>
    <mergeCell ref="BR19:BT19"/>
    <mergeCell ref="BR20:BT20"/>
    <mergeCell ref="BL20:BN20"/>
    <mergeCell ref="BO19:BQ19"/>
    <mergeCell ref="BL19:BN19"/>
    <mergeCell ref="BU21:BW21"/>
    <mergeCell ref="BO21:BQ21"/>
    <mergeCell ref="BU33:BW33"/>
    <mergeCell ref="BR29:BT29"/>
    <mergeCell ref="BR30:BT30"/>
    <mergeCell ref="BU24:BW24"/>
    <mergeCell ref="BO22:BQ22"/>
    <mergeCell ref="BR32:BT32"/>
    <mergeCell ref="BU32:BW32"/>
    <mergeCell ref="BO24:BQ24"/>
    <mergeCell ref="BR22:BT22"/>
    <mergeCell ref="BR25:BT25"/>
    <mergeCell ref="BO33:BQ33"/>
    <mergeCell ref="BL29:BN29"/>
    <mergeCell ref="BO30:BQ30"/>
    <mergeCell ref="BR33:BT33"/>
    <mergeCell ref="BO23:BQ23"/>
    <mergeCell ref="BR28:BT28"/>
    <mergeCell ref="BR24:BT24"/>
    <mergeCell ref="BO36:BQ36"/>
    <mergeCell ref="BF37:BH37"/>
    <mergeCell ref="BI37:BK37"/>
    <mergeCell ref="BF36:BH36"/>
    <mergeCell ref="BI38:BK38"/>
    <mergeCell ref="BU25:BW25"/>
    <mergeCell ref="BI33:BK33"/>
    <mergeCell ref="BU28:BW28"/>
    <mergeCell ref="BF38:BH38"/>
    <mergeCell ref="BR35:BT35"/>
    <mergeCell ref="BU41:BW41"/>
    <mergeCell ref="BU38:BW38"/>
    <mergeCell ref="BR40:BT40"/>
    <mergeCell ref="BO42:BQ42"/>
    <mergeCell ref="BR41:BT41"/>
    <mergeCell ref="BR39:BT39"/>
    <mergeCell ref="BU42:BW42"/>
    <mergeCell ref="BU40:BW40"/>
    <mergeCell ref="BU39:BW39"/>
    <mergeCell ref="BL35:BN35"/>
    <mergeCell ref="BO35:BQ35"/>
    <mergeCell ref="BL41:BN41"/>
    <mergeCell ref="BO38:BQ38"/>
    <mergeCell ref="BR38:BT38"/>
    <mergeCell ref="BR37:BT37"/>
    <mergeCell ref="BO39:BQ39"/>
    <mergeCell ref="BO37:BQ37"/>
    <mergeCell ref="BO40:BQ40"/>
    <mergeCell ref="BR36:BT36"/>
    <mergeCell ref="BO45:BQ45"/>
    <mergeCell ref="BO44:BQ44"/>
    <mergeCell ref="BI46:BK46"/>
    <mergeCell ref="BL44:BN44"/>
    <mergeCell ref="BO46:BQ46"/>
    <mergeCell ref="BI44:BK44"/>
    <mergeCell ref="BI45:BK45"/>
    <mergeCell ref="BL45:BN45"/>
    <mergeCell ref="BF58:BH58"/>
    <mergeCell ref="BO47:BQ47"/>
    <mergeCell ref="BR47:BT47"/>
    <mergeCell ref="BF47:BH47"/>
    <mergeCell ref="BL46:BN46"/>
    <mergeCell ref="BI47:BK47"/>
    <mergeCell ref="BL47:BN47"/>
    <mergeCell ref="BF48:BH48"/>
    <mergeCell ref="BI48:BK48"/>
    <mergeCell ref="BI55:BK55"/>
    <mergeCell ref="BO55:BQ55"/>
    <mergeCell ref="BI56:BK56"/>
    <mergeCell ref="BI51:BK51"/>
    <mergeCell ref="BF50:BH50"/>
    <mergeCell ref="BI50:BK50"/>
    <mergeCell ref="BO54:BQ54"/>
    <mergeCell ref="BO52:BQ52"/>
    <mergeCell ref="BF52:BH52"/>
    <mergeCell ref="BF53:BH53"/>
    <mergeCell ref="BF51:BH51"/>
    <mergeCell ref="BL60:BN60"/>
    <mergeCell ref="BI58:BK58"/>
    <mergeCell ref="BL58:BN58"/>
    <mergeCell ref="BL56:BN56"/>
    <mergeCell ref="BL55:BN55"/>
    <mergeCell ref="BI60:BK60"/>
    <mergeCell ref="BI59:BK59"/>
    <mergeCell ref="BL59:BN59"/>
    <mergeCell ref="BL57:BN57"/>
    <mergeCell ref="CA73:CC73"/>
    <mergeCell ref="BR69:BT69"/>
    <mergeCell ref="BO63:BQ63"/>
    <mergeCell ref="BR63:BT63"/>
    <mergeCell ref="BU64:BW64"/>
    <mergeCell ref="CA62:CC62"/>
    <mergeCell ref="BU71:BW71"/>
    <mergeCell ref="CA64:CC64"/>
    <mergeCell ref="CA68:CC68"/>
    <mergeCell ref="BU72:BW72"/>
    <mergeCell ref="BU47:BW47"/>
    <mergeCell ref="BR61:BT61"/>
    <mergeCell ref="BI64:BK64"/>
    <mergeCell ref="BL64:BN64"/>
    <mergeCell ref="BO64:BQ64"/>
    <mergeCell ref="BR64:BT64"/>
    <mergeCell ref="BL63:BN63"/>
    <mergeCell ref="BL61:BN61"/>
    <mergeCell ref="BR62:BT62"/>
    <mergeCell ref="BR52:BT52"/>
    <mergeCell ref="BR48:BT48"/>
    <mergeCell ref="BR49:BT49"/>
    <mergeCell ref="BO51:BQ51"/>
    <mergeCell ref="BO48:BQ48"/>
    <mergeCell ref="BO49:BQ49"/>
    <mergeCell ref="BR46:BT46"/>
    <mergeCell ref="BR50:BT50"/>
    <mergeCell ref="BR51:BT51"/>
    <mergeCell ref="BU44:BW44"/>
    <mergeCell ref="BU46:BW46"/>
    <mergeCell ref="BL62:BN62"/>
    <mergeCell ref="BO62:BQ62"/>
    <mergeCell ref="BO56:BQ56"/>
    <mergeCell ref="BO60:BQ60"/>
    <mergeCell ref="BL49:BN49"/>
    <mergeCell ref="BL48:BN48"/>
    <mergeCell ref="BO61:BQ61"/>
    <mergeCell ref="BO50:BQ50"/>
    <mergeCell ref="BX34:BZ34"/>
    <mergeCell ref="BX35:BZ35"/>
    <mergeCell ref="BU35:BW35"/>
    <mergeCell ref="BX38:BZ38"/>
    <mergeCell ref="BU37:BW37"/>
    <mergeCell ref="BX36:BZ36"/>
    <mergeCell ref="BU34:BW34"/>
    <mergeCell ref="BX37:BZ37"/>
    <mergeCell ref="BU36:BW36"/>
    <mergeCell ref="CA34:CC34"/>
    <mergeCell ref="CA37:CC37"/>
    <mergeCell ref="CA22:CC22"/>
    <mergeCell ref="CA23:CC23"/>
    <mergeCell ref="CA24:CC24"/>
    <mergeCell ref="CA25:CC25"/>
    <mergeCell ref="CA28:CC28"/>
    <mergeCell ref="CA35:CC35"/>
    <mergeCell ref="CA36:CC36"/>
    <mergeCell ref="CA29:CC29"/>
    <mergeCell ref="BX16:BZ16"/>
    <mergeCell ref="CA18:CC18"/>
    <mergeCell ref="CA19:CC19"/>
    <mergeCell ref="BX19:BZ19"/>
    <mergeCell ref="CA16:CC16"/>
    <mergeCell ref="BX17:BZ17"/>
    <mergeCell ref="CA17:CC17"/>
    <mergeCell ref="BX18:BZ18"/>
    <mergeCell ref="BX33:BZ33"/>
    <mergeCell ref="CA30:CC30"/>
    <mergeCell ref="BX29:BZ29"/>
    <mergeCell ref="BX30:BZ30"/>
    <mergeCell ref="BX26:BZ26"/>
    <mergeCell ref="CA26:CC26"/>
    <mergeCell ref="BX31:BZ31"/>
    <mergeCell ref="CA31:CC31"/>
    <mergeCell ref="BX32:BZ32"/>
    <mergeCell ref="CA32:CC32"/>
    <mergeCell ref="BX20:BZ20"/>
    <mergeCell ref="CA20:CC20"/>
    <mergeCell ref="BX25:BZ25"/>
    <mergeCell ref="CA21:CC21"/>
    <mergeCell ref="CA33:CC33"/>
    <mergeCell ref="BX21:BZ21"/>
    <mergeCell ref="BX22:BZ22"/>
    <mergeCell ref="BX24:BZ24"/>
    <mergeCell ref="BX23:BZ23"/>
    <mergeCell ref="BX28:BZ28"/>
    <mergeCell ref="CA43:CC43"/>
    <mergeCell ref="CA38:CC38"/>
    <mergeCell ref="BX40:BZ40"/>
    <mergeCell ref="CA40:CC40"/>
    <mergeCell ref="BX39:BZ39"/>
    <mergeCell ref="CA39:CC39"/>
    <mergeCell ref="CA41:CC41"/>
    <mergeCell ref="CA42:CC42"/>
    <mergeCell ref="BX41:BZ41"/>
    <mergeCell ref="BX42:BZ42"/>
    <mergeCell ref="BU53:BW53"/>
    <mergeCell ref="BR60:BT60"/>
    <mergeCell ref="BU58:BW58"/>
    <mergeCell ref="BU54:BW54"/>
    <mergeCell ref="BO59:BQ59"/>
    <mergeCell ref="BR59:BT59"/>
    <mergeCell ref="BU59:BW59"/>
    <mergeCell ref="BR57:BT57"/>
    <mergeCell ref="BR54:BT54"/>
    <mergeCell ref="BO58:BQ58"/>
    <mergeCell ref="BU51:BW51"/>
    <mergeCell ref="BO57:BQ57"/>
    <mergeCell ref="BX48:BZ48"/>
    <mergeCell ref="BU48:BW48"/>
    <mergeCell ref="BX49:BZ49"/>
    <mergeCell ref="BU55:BW55"/>
    <mergeCell ref="BU52:BW52"/>
    <mergeCell ref="BX54:BZ54"/>
    <mergeCell ref="BX51:BZ51"/>
    <mergeCell ref="BU49:BW49"/>
    <mergeCell ref="BU50:BW50"/>
    <mergeCell ref="CA48:CC48"/>
    <mergeCell ref="CA45:CC45"/>
    <mergeCell ref="BX43:BZ43"/>
    <mergeCell ref="BX46:BZ46"/>
    <mergeCell ref="CA46:CC46"/>
    <mergeCell ref="CA44:CC44"/>
    <mergeCell ref="BX44:BZ44"/>
    <mergeCell ref="BX45:BZ45"/>
    <mergeCell ref="CA47:CC47"/>
    <mergeCell ref="BX47:BZ47"/>
    <mergeCell ref="CA54:CC54"/>
    <mergeCell ref="CA50:CC50"/>
    <mergeCell ref="BX56:BZ56"/>
    <mergeCell ref="BX55:BZ55"/>
    <mergeCell ref="BX50:BZ50"/>
    <mergeCell ref="CA56:CC56"/>
    <mergeCell ref="CA53:CC53"/>
    <mergeCell ref="BX52:BZ52"/>
    <mergeCell ref="CA52:CC52"/>
    <mergeCell ref="CA51:CC51"/>
    <mergeCell ref="CA49:CC49"/>
    <mergeCell ref="CA76:CC76"/>
    <mergeCell ref="CA72:CC72"/>
    <mergeCell ref="BX72:BZ72"/>
    <mergeCell ref="BX76:BZ76"/>
    <mergeCell ref="CA61:CC61"/>
    <mergeCell ref="CA71:CC71"/>
    <mergeCell ref="CA63:CC63"/>
    <mergeCell ref="BX53:BZ53"/>
    <mergeCell ref="BX58:BZ58"/>
    <mergeCell ref="BX61:BZ61"/>
    <mergeCell ref="BU61:BW61"/>
    <mergeCell ref="BX66:BZ66"/>
    <mergeCell ref="BU56:BW56"/>
    <mergeCell ref="BU62:BW62"/>
    <mergeCell ref="BX62:BZ62"/>
    <mergeCell ref="BU57:BW57"/>
    <mergeCell ref="BX57:BZ57"/>
    <mergeCell ref="BU63:BW63"/>
    <mergeCell ref="BX63:BZ63"/>
    <mergeCell ref="BU65:BW65"/>
    <mergeCell ref="BX64:BZ64"/>
    <mergeCell ref="BU66:BW66"/>
    <mergeCell ref="BU67:BW67"/>
    <mergeCell ref="CA66:CC66"/>
    <mergeCell ref="CA65:CC65"/>
    <mergeCell ref="BX65:BZ65"/>
    <mergeCell ref="BU70:BW70"/>
    <mergeCell ref="BX70:BZ70"/>
    <mergeCell ref="BX69:BZ69"/>
    <mergeCell ref="CA69:CC69"/>
    <mergeCell ref="BR67:BT67"/>
    <mergeCell ref="BR68:BT68"/>
    <mergeCell ref="BX67:BZ67"/>
    <mergeCell ref="CA67:CC67"/>
    <mergeCell ref="CA70:CC70"/>
    <mergeCell ref="BU68:BW68"/>
    <mergeCell ref="BC67:BE67"/>
    <mergeCell ref="BF67:BH67"/>
    <mergeCell ref="BC68:BE68"/>
    <mergeCell ref="BF68:BH68"/>
    <mergeCell ref="BO67:BQ67"/>
    <mergeCell ref="BL67:BN67"/>
    <mergeCell ref="BL68:BN68"/>
    <mergeCell ref="BI67:BK67"/>
    <mergeCell ref="A47:D47"/>
    <mergeCell ref="A52:D52"/>
    <mergeCell ref="A51:D51"/>
    <mergeCell ref="E49:AB49"/>
    <mergeCell ref="E50:AB50"/>
    <mergeCell ref="A48:D48"/>
    <mergeCell ref="E48:AB48"/>
    <mergeCell ref="E47:AB47"/>
    <mergeCell ref="AC69:AK69"/>
    <mergeCell ref="AC66:AH66"/>
    <mergeCell ref="AC54:AK54"/>
    <mergeCell ref="AC56:AK56"/>
    <mergeCell ref="AW55:AY55"/>
    <mergeCell ref="AW54:AY54"/>
    <mergeCell ref="AW59:AY59"/>
    <mergeCell ref="AL69:AN69"/>
    <mergeCell ref="AS69:AV69"/>
    <mergeCell ref="AS68:AV68"/>
    <mergeCell ref="AW52:AY52"/>
    <mergeCell ref="AW56:AY56"/>
    <mergeCell ref="AS45:AV45"/>
    <mergeCell ref="BC60:BE60"/>
    <mergeCell ref="A49:D49"/>
    <mergeCell ref="A50:D50"/>
    <mergeCell ref="BA60:BB60"/>
    <mergeCell ref="AW58:AY58"/>
    <mergeCell ref="AS54:AV54"/>
    <mergeCell ref="AW51:AY51"/>
    <mergeCell ref="BC51:BE51"/>
    <mergeCell ref="BC52:BE52"/>
    <mergeCell ref="BC46:BE46"/>
    <mergeCell ref="BC50:BE50"/>
    <mergeCell ref="BC48:BE48"/>
    <mergeCell ref="BC47:BE47"/>
    <mergeCell ref="BI62:BK62"/>
    <mergeCell ref="AS39:AV39"/>
    <mergeCell ref="AS63:AV63"/>
    <mergeCell ref="AI61:AK61"/>
    <mergeCell ref="AC61:AH61"/>
    <mergeCell ref="AS58:AV58"/>
    <mergeCell ref="AS52:AV52"/>
    <mergeCell ref="AL58:AN58"/>
    <mergeCell ref="AL43:AN43"/>
    <mergeCell ref="AC41:AH41"/>
    <mergeCell ref="BO41:BQ41"/>
    <mergeCell ref="BL40:BN40"/>
    <mergeCell ref="BR42:BT42"/>
    <mergeCell ref="BO43:BQ43"/>
    <mergeCell ref="BI42:BK42"/>
    <mergeCell ref="BL42:BN42"/>
    <mergeCell ref="BX68:BZ68"/>
    <mergeCell ref="BO69:BQ69"/>
    <mergeCell ref="BR72:BT72"/>
    <mergeCell ref="BO68:BQ68"/>
    <mergeCell ref="BO71:BQ71"/>
    <mergeCell ref="BO72:BQ72"/>
    <mergeCell ref="BR70:BT70"/>
    <mergeCell ref="BR71:BT71"/>
    <mergeCell ref="BU69:BW69"/>
    <mergeCell ref="BO70:BQ70"/>
    <mergeCell ref="BF69:BH69"/>
    <mergeCell ref="BX71:BZ71"/>
    <mergeCell ref="BL77:BN77"/>
    <mergeCell ref="BI69:BK69"/>
    <mergeCell ref="BL69:BN69"/>
    <mergeCell ref="A90:D90"/>
    <mergeCell ref="E90:AB90"/>
    <mergeCell ref="AI90:AK90"/>
    <mergeCell ref="AW90:AY90"/>
    <mergeCell ref="AC90:AH90"/>
    <mergeCell ref="BO77:BQ77"/>
    <mergeCell ref="BO78:BQ78"/>
    <mergeCell ref="AZ79:BB79"/>
    <mergeCell ref="BL90:BN90"/>
    <mergeCell ref="BO90:BQ90"/>
    <mergeCell ref="BI90:BK90"/>
    <mergeCell ref="AZ90:BB90"/>
    <mergeCell ref="BC90:BE90"/>
    <mergeCell ref="AZ77:BB77"/>
    <mergeCell ref="BC77:BE77"/>
    <mergeCell ref="AL90:AN90"/>
    <mergeCell ref="AS90:AV90"/>
    <mergeCell ref="AW77:AY77"/>
    <mergeCell ref="BF77:BH77"/>
    <mergeCell ref="BI77:BK77"/>
    <mergeCell ref="BF74:BH74"/>
    <mergeCell ref="AZ76:BB76"/>
    <mergeCell ref="BC76:BE76"/>
    <mergeCell ref="AW76:AY76"/>
    <mergeCell ref="BI75:BK75"/>
    <mergeCell ref="CA90:CC90"/>
    <mergeCell ref="AW67:AY67"/>
    <mergeCell ref="AZ67:BB67"/>
    <mergeCell ref="BR90:BT90"/>
    <mergeCell ref="BU90:BW90"/>
    <mergeCell ref="BX90:BZ90"/>
    <mergeCell ref="BL70:BN70"/>
    <mergeCell ref="BR76:BT76"/>
    <mergeCell ref="BL76:BN76"/>
    <mergeCell ref="BO76:BQ76"/>
    <mergeCell ref="BF72:BH72"/>
    <mergeCell ref="BF76:BH76"/>
    <mergeCell ref="BL75:BN75"/>
    <mergeCell ref="BL74:BN74"/>
    <mergeCell ref="BF71:BH71"/>
    <mergeCell ref="BI72:BK72"/>
    <mergeCell ref="BI68:BK68"/>
    <mergeCell ref="BR45:BT45"/>
    <mergeCell ref="BU45:BW45"/>
    <mergeCell ref="BR43:BT43"/>
    <mergeCell ref="BR44:BT44"/>
    <mergeCell ref="AZ43:BB43"/>
    <mergeCell ref="BU43:BW43"/>
    <mergeCell ref="BC43:BE43"/>
    <mergeCell ref="BF61:BH61"/>
    <mergeCell ref="BI43:BK43"/>
    <mergeCell ref="BX12:BZ12"/>
    <mergeCell ref="BO12:BQ12"/>
    <mergeCell ref="BO10:BQ11"/>
    <mergeCell ref="BR10:BT11"/>
    <mergeCell ref="BL10:BN11"/>
    <mergeCell ref="BU10:BW11"/>
    <mergeCell ref="AW18:AY18"/>
    <mergeCell ref="AC24:AK24"/>
    <mergeCell ref="BF43:BH43"/>
    <mergeCell ref="BF23:BH23"/>
    <mergeCell ref="AL40:AN40"/>
    <mergeCell ref="AS40:AV40"/>
    <mergeCell ref="AL38:AN38"/>
    <mergeCell ref="AC25:AK25"/>
    <mergeCell ref="AW23:AY23"/>
    <mergeCell ref="AS25:AV25"/>
    <mergeCell ref="AW13:AY13"/>
    <mergeCell ref="AZ15:BB15"/>
    <mergeCell ref="AW14:AY14"/>
    <mergeCell ref="AS24:AV24"/>
    <mergeCell ref="AZ17:BB17"/>
    <mergeCell ref="AW15:AY15"/>
    <mergeCell ref="AW17:AY17"/>
    <mergeCell ref="AZ19:BB19"/>
    <mergeCell ref="AW20:AY20"/>
    <mergeCell ref="AZ18:BB18"/>
    <mergeCell ref="AC23:AK23"/>
    <mergeCell ref="AC22:AK22"/>
    <mergeCell ref="AS21:AV21"/>
    <mergeCell ref="BL24:BN24"/>
    <mergeCell ref="BC25:BE25"/>
    <mergeCell ref="BF24:BH24"/>
    <mergeCell ref="BI25:BK25"/>
    <mergeCell ref="BC21:BE21"/>
    <mergeCell ref="BL21:BN21"/>
    <mergeCell ref="AZ24:BB24"/>
    <mergeCell ref="BC20:BE20"/>
    <mergeCell ref="BL23:BN23"/>
    <mergeCell ref="AZ20:BB20"/>
    <mergeCell ref="BU22:BW22"/>
    <mergeCell ref="BR23:BT23"/>
    <mergeCell ref="BU23:BW23"/>
    <mergeCell ref="BC23:BE23"/>
    <mergeCell ref="BU20:BW20"/>
    <mergeCell ref="BO20:BQ20"/>
    <mergeCell ref="BR21:BT21"/>
    <mergeCell ref="BU19:BW19"/>
    <mergeCell ref="BR34:BT34"/>
    <mergeCell ref="BF31:BH31"/>
    <mergeCell ref="BC33:BE33"/>
    <mergeCell ref="BL31:BN31"/>
    <mergeCell ref="BF34:BH34"/>
    <mergeCell ref="BO28:BQ28"/>
    <mergeCell ref="BO29:BQ29"/>
    <mergeCell ref="BI31:BK31"/>
    <mergeCell ref="BI28:BK28"/>
    <mergeCell ref="BL34:BN34"/>
    <mergeCell ref="AS23:AV23"/>
    <mergeCell ref="BO25:BQ25"/>
    <mergeCell ref="BL25:BN25"/>
    <mergeCell ref="BF33:BH33"/>
    <mergeCell ref="BO34:BQ34"/>
    <mergeCell ref="BL28:BN28"/>
    <mergeCell ref="BI29:BK29"/>
    <mergeCell ref="BF28:BH28"/>
    <mergeCell ref="BC26:BE26"/>
    <mergeCell ref="BF40:BH40"/>
    <mergeCell ref="BI36:BK36"/>
    <mergeCell ref="BC36:BE36"/>
    <mergeCell ref="BC31:BE31"/>
    <mergeCell ref="BI61:BK61"/>
    <mergeCell ref="BC49:BE49"/>
    <mergeCell ref="BF44:BH44"/>
    <mergeCell ref="BC42:BE42"/>
    <mergeCell ref="BF41:BH41"/>
    <mergeCell ref="BF42:BH42"/>
    <mergeCell ref="BL50:BN50"/>
    <mergeCell ref="BF55:BH55"/>
    <mergeCell ref="BL51:BN51"/>
    <mergeCell ref="BF57:BH57"/>
    <mergeCell ref="BI53:BK53"/>
    <mergeCell ref="BF56:BH56"/>
    <mergeCell ref="BL54:BN54"/>
    <mergeCell ref="BL52:BN52"/>
    <mergeCell ref="BI57:BK57"/>
    <mergeCell ref="BL39:BN39"/>
    <mergeCell ref="BL37:BN37"/>
    <mergeCell ref="BL38:BN38"/>
    <mergeCell ref="BF35:BH35"/>
    <mergeCell ref="BC45:BE45"/>
    <mergeCell ref="BL36:BN36"/>
    <mergeCell ref="BI40:BK40"/>
    <mergeCell ref="BC38:BE38"/>
    <mergeCell ref="BI41:BK41"/>
    <mergeCell ref="BL43:BN43"/>
    <mergeCell ref="BC34:BE34"/>
    <mergeCell ref="AC38:AK38"/>
    <mergeCell ref="AC28:AK28"/>
    <mergeCell ref="AW34:AY34"/>
    <mergeCell ref="AL28:AN28"/>
    <mergeCell ref="AS28:AV28"/>
    <mergeCell ref="AS38:AV38"/>
    <mergeCell ref="AL34:AN34"/>
    <mergeCell ref="BC28:BE28"/>
    <mergeCell ref="AZ37:BB37"/>
    <mergeCell ref="CA57:CC57"/>
    <mergeCell ref="AC65:AH65"/>
    <mergeCell ref="AI65:AK65"/>
    <mergeCell ref="AL65:AN65"/>
    <mergeCell ref="AS65:AV65"/>
    <mergeCell ref="AW65:AY65"/>
    <mergeCell ref="BO65:BQ65"/>
    <mergeCell ref="BR65:BT65"/>
    <mergeCell ref="AZ65:BB65"/>
    <mergeCell ref="BF62:BH62"/>
    <mergeCell ref="E63:AB63"/>
    <mergeCell ref="A68:D68"/>
    <mergeCell ref="E68:AB68"/>
    <mergeCell ref="A70:D70"/>
    <mergeCell ref="E62:AB62"/>
    <mergeCell ref="A65:D65"/>
    <mergeCell ref="A64:D64"/>
    <mergeCell ref="E64:AB64"/>
    <mergeCell ref="E66:AB66"/>
    <mergeCell ref="A66:D66"/>
    <mergeCell ref="E70:AB70"/>
    <mergeCell ref="BL97:BN97"/>
    <mergeCell ref="BO97:BQ97"/>
    <mergeCell ref="BI70:BK70"/>
    <mergeCell ref="AW75:AY75"/>
    <mergeCell ref="AZ75:BB75"/>
    <mergeCell ref="BL72:BN72"/>
    <mergeCell ref="BA97:BE97"/>
    <mergeCell ref="BI71:BK71"/>
    <mergeCell ref="BL71:BN71"/>
    <mergeCell ref="BL65:BN65"/>
    <mergeCell ref="BF65:BH65"/>
    <mergeCell ref="BI66:BK66"/>
    <mergeCell ref="AC70:AK70"/>
    <mergeCell ref="AL70:AN70"/>
    <mergeCell ref="AS70:AV70"/>
    <mergeCell ref="AW70:AY70"/>
    <mergeCell ref="BC66:BE66"/>
    <mergeCell ref="AZ68:BB68"/>
    <mergeCell ref="BC70:BE70"/>
    <mergeCell ref="BF97:BH97"/>
    <mergeCell ref="BI97:BK97"/>
    <mergeCell ref="AZ46:BB46"/>
    <mergeCell ref="AW45:AY45"/>
    <mergeCell ref="BC39:BE39"/>
    <mergeCell ref="AZ47:BB47"/>
    <mergeCell ref="AW62:AY62"/>
    <mergeCell ref="AZ62:BB62"/>
    <mergeCell ref="BC75:BE75"/>
    <mergeCell ref="AZ72:BB72"/>
    <mergeCell ref="A27:D27"/>
    <mergeCell ref="E27:AB27"/>
    <mergeCell ref="AC27:AK27"/>
    <mergeCell ref="BU29:BW29"/>
    <mergeCell ref="BU31:BW31"/>
    <mergeCell ref="AC62:AK62"/>
    <mergeCell ref="AL62:AN62"/>
    <mergeCell ref="AS62:AV62"/>
    <mergeCell ref="AS36:AV36"/>
    <mergeCell ref="AW36:AY36"/>
    <mergeCell ref="A26:D26"/>
    <mergeCell ref="E26:AB26"/>
    <mergeCell ref="AC26:AK26"/>
    <mergeCell ref="AL26:AN26"/>
    <mergeCell ref="AS26:AV26"/>
    <mergeCell ref="AW26:AY26"/>
    <mergeCell ref="BU26:BW26"/>
    <mergeCell ref="BF26:BH26"/>
    <mergeCell ref="BI26:BK26"/>
    <mergeCell ref="BL26:BN26"/>
    <mergeCell ref="BO26:BQ26"/>
    <mergeCell ref="BU27:BW27"/>
    <mergeCell ref="BR26:BT26"/>
    <mergeCell ref="BR27:BT27"/>
    <mergeCell ref="BO27:BQ27"/>
    <mergeCell ref="BI27:BK27"/>
    <mergeCell ref="AW47:AY47"/>
    <mergeCell ref="BC41:BE41"/>
    <mergeCell ref="BU30:BW30"/>
    <mergeCell ref="BX100:BZ100"/>
    <mergeCell ref="BF100:BH100"/>
    <mergeCell ref="BI100:BK100"/>
    <mergeCell ref="BL100:BN100"/>
    <mergeCell ref="BO100:BQ100"/>
    <mergeCell ref="BI30:BK30"/>
    <mergeCell ref="BF70:BH70"/>
    <mergeCell ref="CA100:CC100"/>
    <mergeCell ref="AC86:AH87"/>
    <mergeCell ref="AC64:AH64"/>
    <mergeCell ref="BL73:BN73"/>
    <mergeCell ref="BO73:BQ73"/>
    <mergeCell ref="BR73:BT73"/>
    <mergeCell ref="BL66:BN66"/>
    <mergeCell ref="BR66:BT66"/>
    <mergeCell ref="BR97:BT97"/>
    <mergeCell ref="BA100:BE100"/>
    <mergeCell ref="AL27:AN27"/>
    <mergeCell ref="AS27:AV27"/>
    <mergeCell ref="AW27:AY27"/>
    <mergeCell ref="AZ27:BB27"/>
    <mergeCell ref="BI74:BK74"/>
    <mergeCell ref="BC27:BE27"/>
    <mergeCell ref="BF27:BH27"/>
    <mergeCell ref="AZ73:BB73"/>
    <mergeCell ref="AZ69:BB69"/>
    <mergeCell ref="BC69:BE69"/>
    <mergeCell ref="BL27:BN27"/>
    <mergeCell ref="BR74:BT74"/>
    <mergeCell ref="BI63:BK63"/>
    <mergeCell ref="BI34:BK34"/>
    <mergeCell ref="BI35:BK35"/>
    <mergeCell ref="BF60:BH60"/>
    <mergeCell ref="BO66:BQ66"/>
    <mergeCell ref="BO31:BQ31"/>
    <mergeCell ref="BR31:BT31"/>
    <mergeCell ref="BI65:BK65"/>
    <mergeCell ref="BR100:BT100"/>
    <mergeCell ref="AC68:AK68"/>
    <mergeCell ref="BF63:BH63"/>
    <mergeCell ref="AL68:AN68"/>
    <mergeCell ref="BX27:BZ27"/>
    <mergeCell ref="CA27:CC27"/>
    <mergeCell ref="BC35:BE35"/>
    <mergeCell ref="BC65:BE65"/>
    <mergeCell ref="AZ36:BB36"/>
    <mergeCell ref="AS35:AV35"/>
    <mergeCell ref="AC63:AK63"/>
    <mergeCell ref="AL63:AN63"/>
    <mergeCell ref="BC73:BE73"/>
    <mergeCell ref="BF73:BH73"/>
    <mergeCell ref="BI73:BK73"/>
    <mergeCell ref="AW68:AY68"/>
    <mergeCell ref="AO70:AR70"/>
    <mergeCell ref="BF66:BH66"/>
    <mergeCell ref="BC63:BE63"/>
    <mergeCell ref="AZ66:BB66"/>
    <mergeCell ref="AS74:AV74"/>
    <mergeCell ref="AC73:AK75"/>
    <mergeCell ref="E73:AB73"/>
    <mergeCell ref="BU74:BW74"/>
    <mergeCell ref="BX74:BZ74"/>
    <mergeCell ref="BU73:BW73"/>
    <mergeCell ref="BO74:BQ74"/>
    <mergeCell ref="AO75:AR75"/>
    <mergeCell ref="AW69:AY69"/>
    <mergeCell ref="CA75:CC75"/>
    <mergeCell ref="CA74:CC74"/>
    <mergeCell ref="A75:D75"/>
    <mergeCell ref="E75:AB75"/>
    <mergeCell ref="AL75:AN75"/>
    <mergeCell ref="AS75:AV75"/>
    <mergeCell ref="AW74:AY74"/>
    <mergeCell ref="AZ74:BB74"/>
    <mergeCell ref="AL74:AN74"/>
    <mergeCell ref="BU76:BW76"/>
    <mergeCell ref="BI76:BK76"/>
    <mergeCell ref="BX73:BZ73"/>
    <mergeCell ref="BC72:BE72"/>
    <mergeCell ref="AW72:AY72"/>
    <mergeCell ref="AI72:AK72"/>
    <mergeCell ref="BU75:BW75"/>
    <mergeCell ref="BX75:BZ75"/>
    <mergeCell ref="AL73:AN73"/>
    <mergeCell ref="AS73:AV73"/>
    <mergeCell ref="AC79:AH80"/>
    <mergeCell ref="BO75:BQ75"/>
    <mergeCell ref="BR75:BT75"/>
    <mergeCell ref="BF75:BH75"/>
    <mergeCell ref="AC72:AH72"/>
    <mergeCell ref="A31:D31"/>
    <mergeCell ref="AW73:AY73"/>
    <mergeCell ref="AZ70:BB70"/>
    <mergeCell ref="AS72:AV72"/>
    <mergeCell ref="BC74:BE74"/>
    <mergeCell ref="AZ28:BB28"/>
    <mergeCell ref="E29:R29"/>
    <mergeCell ref="BA29:BB29"/>
    <mergeCell ref="AW31:AY31"/>
    <mergeCell ref="AS31:AV31"/>
    <mergeCell ref="AL31:AN31"/>
    <mergeCell ref="AC31:AK31"/>
    <mergeCell ref="E31:AB31"/>
    <mergeCell ref="AO28:AR28"/>
    <mergeCell ref="AO29:AR29"/>
  </mergeCells>
  <printOptions/>
  <pageMargins left="0.26" right="0.17" top="0.3937007874015748" bottom="0.3937007874015748" header="0.31496062992125984" footer="0.31496062992125984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7"/>
  <sheetViews>
    <sheetView zoomScalePageLayoutView="0" workbookViewId="0" topLeftCell="A1">
      <selection activeCell="E20" sqref="E20"/>
    </sheetView>
  </sheetViews>
  <sheetFormatPr defaultColWidth="9.00390625" defaultRowHeight="12.75"/>
  <cols>
    <col min="2" max="2" width="10.75390625" style="0" bestFit="1" customWidth="1"/>
    <col min="4" max="4" width="3.00390625" style="0" bestFit="1" customWidth="1"/>
    <col min="5" max="5" width="64.875" style="0" customWidth="1"/>
  </cols>
  <sheetData>
    <row r="1" spans="1:5" ht="12.75">
      <c r="A1" s="468" t="s">
        <v>1</v>
      </c>
      <c r="B1" s="468"/>
      <c r="C1" s="39"/>
      <c r="D1" s="39"/>
      <c r="E1" s="39" t="s">
        <v>348</v>
      </c>
    </row>
    <row r="2" spans="1:5" ht="22.5">
      <c r="A2" s="469" t="s">
        <v>349</v>
      </c>
      <c r="B2" s="469"/>
      <c r="C2" s="41"/>
      <c r="D2" s="42">
        <v>1</v>
      </c>
      <c r="E2" s="40" t="s">
        <v>350</v>
      </c>
    </row>
    <row r="3" spans="1:5" ht="12.75">
      <c r="A3" s="43"/>
      <c r="B3" s="44" t="s">
        <v>351</v>
      </c>
      <c r="C3" s="45"/>
      <c r="D3" s="46">
        <v>2</v>
      </c>
      <c r="E3" s="47" t="s">
        <v>352</v>
      </c>
    </row>
    <row r="4" spans="1:5" ht="12.75">
      <c r="A4" s="43"/>
      <c r="B4" s="44" t="s">
        <v>353</v>
      </c>
      <c r="C4" s="45"/>
      <c r="D4" s="46">
        <v>3</v>
      </c>
      <c r="E4" s="47" t="s">
        <v>8</v>
      </c>
    </row>
    <row r="5" spans="1:5" ht="12.75">
      <c r="A5" s="43"/>
      <c r="B5" s="44" t="s">
        <v>354</v>
      </c>
      <c r="C5" s="45"/>
      <c r="D5" s="46">
        <v>4</v>
      </c>
      <c r="E5" s="47" t="s">
        <v>63</v>
      </c>
    </row>
    <row r="6" spans="1:5" ht="12.75">
      <c r="A6" s="43"/>
      <c r="B6" s="44" t="s">
        <v>355</v>
      </c>
      <c r="C6" s="45"/>
      <c r="D6" s="46">
        <v>5</v>
      </c>
      <c r="E6" s="47" t="s">
        <v>86</v>
      </c>
    </row>
    <row r="7" spans="1:5" ht="12.75">
      <c r="A7" s="43"/>
      <c r="B7" s="44" t="s">
        <v>356</v>
      </c>
      <c r="C7" s="45"/>
      <c r="D7" s="46">
        <v>6</v>
      </c>
      <c r="E7" s="47" t="s">
        <v>357</v>
      </c>
    </row>
    <row r="8" spans="1:5" ht="12.75">
      <c r="A8" s="43"/>
      <c r="B8" s="44" t="s">
        <v>358</v>
      </c>
      <c r="C8" s="45"/>
      <c r="D8" s="46">
        <v>7</v>
      </c>
      <c r="E8" s="47" t="s">
        <v>12</v>
      </c>
    </row>
    <row r="9" spans="1:5" ht="12.75">
      <c r="A9" s="43"/>
      <c r="B9" s="44" t="s">
        <v>359</v>
      </c>
      <c r="C9" s="45"/>
      <c r="D9" s="46">
        <v>8</v>
      </c>
      <c r="E9" s="47" t="s">
        <v>360</v>
      </c>
    </row>
    <row r="10" spans="1:5" ht="12.75">
      <c r="A10" s="43"/>
      <c r="B10" s="44" t="s">
        <v>361</v>
      </c>
      <c r="C10" s="45"/>
      <c r="D10" s="46">
        <v>9</v>
      </c>
      <c r="E10" s="47" t="s">
        <v>14</v>
      </c>
    </row>
    <row r="11" spans="1:5" ht="12.75">
      <c r="A11" s="43"/>
      <c r="B11" s="44" t="s">
        <v>362</v>
      </c>
      <c r="C11" s="45"/>
      <c r="D11" s="46">
        <v>10</v>
      </c>
      <c r="E11" s="47" t="s">
        <v>363</v>
      </c>
    </row>
    <row r="12" spans="1:5" ht="12.75">
      <c r="A12" s="43"/>
      <c r="B12" s="44" t="s">
        <v>364</v>
      </c>
      <c r="C12" s="45"/>
      <c r="D12" s="46">
        <v>11</v>
      </c>
      <c r="E12" s="47" t="s">
        <v>365</v>
      </c>
    </row>
    <row r="13" spans="1:5" ht="12.75">
      <c r="A13" s="43"/>
      <c r="B13" s="44" t="s">
        <v>366</v>
      </c>
      <c r="C13" s="45"/>
      <c r="D13" s="46">
        <v>12</v>
      </c>
      <c r="E13" s="47" t="s">
        <v>90</v>
      </c>
    </row>
    <row r="14" spans="1:5" ht="12.75">
      <c r="A14" s="43"/>
      <c r="B14" s="44" t="s">
        <v>367</v>
      </c>
      <c r="C14" s="45"/>
      <c r="D14" s="46">
        <v>13</v>
      </c>
      <c r="E14" s="47" t="s">
        <v>71</v>
      </c>
    </row>
    <row r="15" spans="1:5" ht="14.25" customHeight="1">
      <c r="A15" s="43"/>
      <c r="B15" s="44" t="s">
        <v>368</v>
      </c>
      <c r="C15" s="45"/>
      <c r="D15" s="46">
        <v>14</v>
      </c>
      <c r="E15" s="47" t="s">
        <v>15</v>
      </c>
    </row>
    <row r="16" spans="1:5" ht="12.75">
      <c r="A16" s="43"/>
      <c r="B16" s="44" t="s">
        <v>369</v>
      </c>
      <c r="C16" s="45"/>
      <c r="D16" s="46">
        <v>15</v>
      </c>
      <c r="E16" s="47" t="s">
        <v>81</v>
      </c>
    </row>
    <row r="17" spans="1:5" ht="12.75">
      <c r="A17" s="43"/>
      <c r="B17" s="44" t="s">
        <v>370</v>
      </c>
      <c r="C17" s="45"/>
      <c r="D17" s="46">
        <v>16</v>
      </c>
      <c r="E17" s="47" t="s">
        <v>72</v>
      </c>
    </row>
    <row r="18" spans="1:5" ht="15" customHeight="1">
      <c r="A18" s="43"/>
      <c r="B18" s="44" t="s">
        <v>371</v>
      </c>
      <c r="C18" s="45"/>
      <c r="D18" s="46">
        <v>17</v>
      </c>
      <c r="E18" s="47" t="s">
        <v>91</v>
      </c>
    </row>
    <row r="19" spans="1:5" ht="12.75">
      <c r="A19" s="43"/>
      <c r="B19" s="44" t="s">
        <v>372</v>
      </c>
      <c r="C19" s="45"/>
      <c r="D19" s="46">
        <v>18</v>
      </c>
      <c r="E19" s="47" t="s">
        <v>92</v>
      </c>
    </row>
    <row r="20" spans="1:5" ht="12.75">
      <c r="A20" s="43"/>
      <c r="B20" s="44" t="s">
        <v>373</v>
      </c>
      <c r="C20" s="45"/>
      <c r="D20" s="46">
        <v>19</v>
      </c>
      <c r="E20" s="47" t="s">
        <v>70</v>
      </c>
    </row>
    <row r="21" spans="1:5" ht="12.75">
      <c r="A21" s="43"/>
      <c r="B21" s="44" t="s">
        <v>374</v>
      </c>
      <c r="C21" s="45"/>
      <c r="D21" s="46">
        <v>20</v>
      </c>
      <c r="E21" s="47" t="s">
        <v>95</v>
      </c>
    </row>
    <row r="22" spans="1:5" ht="14.25" customHeight="1">
      <c r="A22" s="43"/>
      <c r="B22" s="44" t="s">
        <v>375</v>
      </c>
      <c r="C22" s="45"/>
      <c r="D22" s="46">
        <v>21</v>
      </c>
      <c r="E22" s="47" t="s">
        <v>96</v>
      </c>
    </row>
    <row r="23" spans="1:5" ht="12.75">
      <c r="A23" s="43"/>
      <c r="B23" s="44" t="s">
        <v>376</v>
      </c>
      <c r="C23" s="45"/>
      <c r="D23" s="46">
        <v>22</v>
      </c>
      <c r="E23" s="47" t="s">
        <v>64</v>
      </c>
    </row>
    <row r="24" spans="1:5" ht="12.75">
      <c r="A24" s="43"/>
      <c r="B24" s="44" t="s">
        <v>377</v>
      </c>
      <c r="C24" s="45"/>
      <c r="D24" s="46">
        <v>23</v>
      </c>
      <c r="E24" s="47" t="s">
        <v>378</v>
      </c>
    </row>
    <row r="25" spans="1:5" ht="12.75">
      <c r="A25" s="43"/>
      <c r="B25" s="44" t="s">
        <v>379</v>
      </c>
      <c r="C25" s="45"/>
      <c r="D25" s="46">
        <v>24</v>
      </c>
      <c r="E25" s="47" t="s">
        <v>99</v>
      </c>
    </row>
    <row r="26" spans="1:5" ht="12.75">
      <c r="A26" s="43"/>
      <c r="B26" s="44" t="s">
        <v>380</v>
      </c>
      <c r="C26" s="45"/>
      <c r="D26" s="46">
        <v>25</v>
      </c>
      <c r="E26" s="47" t="s">
        <v>64</v>
      </c>
    </row>
    <row r="27" spans="1:5" ht="12.75">
      <c r="A27" s="43"/>
      <c r="B27" s="44" t="s">
        <v>381</v>
      </c>
      <c r="C27" s="45"/>
      <c r="D27" s="46">
        <v>26</v>
      </c>
      <c r="E27" s="47" t="s">
        <v>378</v>
      </c>
    </row>
    <row r="28" spans="1:5" ht="12.75">
      <c r="A28" s="43"/>
      <c r="B28" s="44" t="s">
        <v>382</v>
      </c>
      <c r="C28" s="45"/>
      <c r="D28" s="46">
        <v>27</v>
      </c>
      <c r="E28" s="47" t="s">
        <v>110</v>
      </c>
    </row>
    <row r="29" spans="1:5" ht="12.75">
      <c r="A29" s="43"/>
      <c r="B29" s="44" t="s">
        <v>383</v>
      </c>
      <c r="C29" s="45"/>
      <c r="D29" s="46">
        <v>28</v>
      </c>
      <c r="E29" s="47" t="s">
        <v>111</v>
      </c>
    </row>
    <row r="30" spans="1:5" ht="12.75">
      <c r="A30" s="43"/>
      <c r="B30" s="44" t="s">
        <v>384</v>
      </c>
      <c r="C30" s="45"/>
      <c r="D30" s="46">
        <v>29</v>
      </c>
      <c r="E30" s="47" t="s">
        <v>112</v>
      </c>
    </row>
    <row r="31" spans="1:5" ht="12.75">
      <c r="A31" s="43"/>
      <c r="B31" s="44" t="s">
        <v>385</v>
      </c>
      <c r="C31" s="45"/>
      <c r="D31" s="46">
        <v>30</v>
      </c>
      <c r="E31" s="47" t="s">
        <v>64</v>
      </c>
    </row>
    <row r="32" spans="1:5" ht="12.75">
      <c r="A32" s="43"/>
      <c r="B32" s="44" t="s">
        <v>386</v>
      </c>
      <c r="C32" s="45"/>
      <c r="D32" s="46">
        <v>31</v>
      </c>
      <c r="E32" s="47" t="s">
        <v>378</v>
      </c>
    </row>
    <row r="33" spans="1:5" ht="12.75">
      <c r="A33" s="43"/>
      <c r="B33" s="44" t="s">
        <v>387</v>
      </c>
      <c r="C33" s="45"/>
      <c r="D33" s="46">
        <v>32</v>
      </c>
      <c r="E33" s="47" t="s">
        <v>120</v>
      </c>
    </row>
    <row r="34" spans="1:5" ht="12.75">
      <c r="A34" s="43"/>
      <c r="B34" s="44" t="s">
        <v>388</v>
      </c>
      <c r="C34" s="45"/>
      <c r="D34" s="46">
        <v>33</v>
      </c>
      <c r="E34" s="47" t="s">
        <v>64</v>
      </c>
    </row>
    <row r="35" spans="1:5" ht="12.75">
      <c r="A35" s="43"/>
      <c r="B35" s="44" t="s">
        <v>389</v>
      </c>
      <c r="C35" s="45"/>
      <c r="D35" s="46">
        <v>34</v>
      </c>
      <c r="E35" s="47" t="s">
        <v>378</v>
      </c>
    </row>
    <row r="36" spans="1:5" ht="33.75">
      <c r="A36" s="470" t="s">
        <v>390</v>
      </c>
      <c r="B36" s="470"/>
      <c r="C36" s="49"/>
      <c r="D36" s="50">
        <v>1</v>
      </c>
      <c r="E36" s="48" t="s">
        <v>391</v>
      </c>
    </row>
    <row r="37" spans="1:5" ht="12.75">
      <c r="A37" s="43"/>
      <c r="B37" s="44" t="s">
        <v>392</v>
      </c>
      <c r="C37" s="45"/>
      <c r="D37" s="46">
        <v>2</v>
      </c>
      <c r="E37" s="47" t="s">
        <v>10</v>
      </c>
    </row>
    <row r="38" spans="1:5" ht="12.75">
      <c r="A38" s="43"/>
      <c r="B38" s="44" t="s">
        <v>351</v>
      </c>
      <c r="C38" s="45"/>
      <c r="D38" s="46">
        <v>3</v>
      </c>
      <c r="E38" s="47" t="s">
        <v>352</v>
      </c>
    </row>
    <row r="39" spans="1:5" ht="12.75">
      <c r="A39" s="43"/>
      <c r="B39" s="44" t="s">
        <v>353</v>
      </c>
      <c r="C39" s="45"/>
      <c r="D39" s="46">
        <v>4</v>
      </c>
      <c r="E39" s="47" t="s">
        <v>8</v>
      </c>
    </row>
    <row r="40" spans="1:5" ht="12.75">
      <c r="A40" s="43"/>
      <c r="B40" s="44" t="s">
        <v>354</v>
      </c>
      <c r="C40" s="45"/>
      <c r="D40" s="46">
        <v>5</v>
      </c>
      <c r="E40" s="47" t="s">
        <v>63</v>
      </c>
    </row>
    <row r="41" spans="1:5" ht="12.75">
      <c r="A41" s="43"/>
      <c r="B41" s="44" t="s">
        <v>355</v>
      </c>
      <c r="C41" s="45"/>
      <c r="D41" s="46">
        <v>6</v>
      </c>
      <c r="E41" s="47" t="s">
        <v>86</v>
      </c>
    </row>
    <row r="42" spans="1:5" ht="12.75">
      <c r="A42" s="43"/>
      <c r="B42" s="44" t="s">
        <v>356</v>
      </c>
      <c r="C42" s="45"/>
      <c r="D42" s="46">
        <v>7</v>
      </c>
      <c r="E42" s="47" t="s">
        <v>357</v>
      </c>
    </row>
    <row r="43" spans="1:5" ht="12.75">
      <c r="A43" s="43"/>
      <c r="B43" s="44" t="s">
        <v>358</v>
      </c>
      <c r="C43" s="45"/>
      <c r="D43" s="46">
        <v>8</v>
      </c>
      <c r="E43" s="47" t="s">
        <v>12</v>
      </c>
    </row>
    <row r="44" spans="1:5" ht="12.75">
      <c r="A44" s="43"/>
      <c r="B44" s="44" t="s">
        <v>359</v>
      </c>
      <c r="C44" s="45"/>
      <c r="D44" s="46">
        <v>9</v>
      </c>
      <c r="E44" s="47" t="s">
        <v>360</v>
      </c>
    </row>
    <row r="45" spans="1:5" ht="12.75">
      <c r="A45" s="43"/>
      <c r="B45" s="44" t="s">
        <v>361</v>
      </c>
      <c r="C45" s="45"/>
      <c r="D45" s="46">
        <v>10</v>
      </c>
      <c r="E45" s="47" t="s">
        <v>14</v>
      </c>
    </row>
    <row r="46" spans="1:5" ht="12.75">
      <c r="A46" s="43"/>
      <c r="B46" s="44" t="s">
        <v>362</v>
      </c>
      <c r="C46" s="45"/>
      <c r="D46" s="46">
        <v>11</v>
      </c>
      <c r="E46" s="47" t="s">
        <v>363</v>
      </c>
    </row>
    <row r="47" spans="1:5" ht="12.75">
      <c r="A47" s="43"/>
      <c r="B47" s="44" t="s">
        <v>364</v>
      </c>
      <c r="C47" s="45"/>
      <c r="D47" s="46">
        <v>12</v>
      </c>
      <c r="E47" s="47" t="s">
        <v>365</v>
      </c>
    </row>
    <row r="48" spans="1:5" ht="12.75">
      <c r="A48" s="43"/>
      <c r="B48" s="44" t="s">
        <v>366</v>
      </c>
      <c r="C48" s="45"/>
      <c r="D48" s="46">
        <v>13</v>
      </c>
      <c r="E48" s="47" t="s">
        <v>90</v>
      </c>
    </row>
    <row r="49" spans="1:5" ht="12.75">
      <c r="A49" s="43"/>
      <c r="B49" s="44" t="s">
        <v>367</v>
      </c>
      <c r="C49" s="45"/>
      <c r="D49" s="46">
        <v>14</v>
      </c>
      <c r="E49" s="47" t="s">
        <v>71</v>
      </c>
    </row>
    <row r="50" spans="1:5" ht="12.75">
      <c r="A50" s="43"/>
      <c r="B50" s="44" t="s">
        <v>368</v>
      </c>
      <c r="C50" s="45"/>
      <c r="D50" s="46">
        <v>15</v>
      </c>
      <c r="E50" s="47" t="s">
        <v>15</v>
      </c>
    </row>
    <row r="51" spans="1:5" ht="12.75">
      <c r="A51" s="43"/>
      <c r="B51" s="44" t="s">
        <v>369</v>
      </c>
      <c r="C51" s="45"/>
      <c r="D51" s="46">
        <v>16</v>
      </c>
      <c r="E51" s="47" t="s">
        <v>81</v>
      </c>
    </row>
    <row r="52" spans="1:5" ht="12.75">
      <c r="A52" s="43"/>
      <c r="B52" s="44" t="s">
        <v>370</v>
      </c>
      <c r="C52" s="45"/>
      <c r="D52" s="46">
        <v>17</v>
      </c>
      <c r="E52" s="47" t="s">
        <v>72</v>
      </c>
    </row>
    <row r="53" spans="1:5" ht="12.75">
      <c r="A53" s="43"/>
      <c r="B53" s="44" t="s">
        <v>371</v>
      </c>
      <c r="C53" s="45"/>
      <c r="D53" s="46">
        <v>18</v>
      </c>
      <c r="E53" s="47" t="s">
        <v>91</v>
      </c>
    </row>
    <row r="54" spans="1:5" ht="12.75">
      <c r="A54" s="43"/>
      <c r="B54" s="44" t="s">
        <v>372</v>
      </c>
      <c r="C54" s="45"/>
      <c r="D54" s="46">
        <v>19</v>
      </c>
      <c r="E54" s="47" t="s">
        <v>92</v>
      </c>
    </row>
    <row r="55" spans="1:5" ht="12.75">
      <c r="A55" s="43"/>
      <c r="B55" s="44" t="s">
        <v>373</v>
      </c>
      <c r="C55" s="45"/>
      <c r="D55" s="46">
        <v>20</v>
      </c>
      <c r="E55" s="47" t="s">
        <v>70</v>
      </c>
    </row>
    <row r="56" spans="1:5" ht="12.75">
      <c r="A56" s="43"/>
      <c r="B56" s="44" t="s">
        <v>374</v>
      </c>
      <c r="C56" s="45"/>
      <c r="D56" s="46">
        <v>21</v>
      </c>
      <c r="E56" s="47" t="s">
        <v>95</v>
      </c>
    </row>
    <row r="57" spans="1:5" ht="12.75">
      <c r="A57" s="43"/>
      <c r="B57" s="44" t="s">
        <v>375</v>
      </c>
      <c r="C57" s="45"/>
      <c r="D57" s="46">
        <v>22</v>
      </c>
      <c r="E57" s="47" t="s">
        <v>96</v>
      </c>
    </row>
    <row r="58" spans="1:5" ht="12.75">
      <c r="A58" s="43"/>
      <c r="B58" s="44" t="s">
        <v>376</v>
      </c>
      <c r="C58" s="45"/>
      <c r="D58" s="46">
        <v>23</v>
      </c>
      <c r="E58" s="47" t="s">
        <v>64</v>
      </c>
    </row>
    <row r="59" spans="1:5" ht="12.75">
      <c r="A59" s="43"/>
      <c r="B59" s="44" t="s">
        <v>377</v>
      </c>
      <c r="C59" s="45"/>
      <c r="D59" s="46">
        <v>24</v>
      </c>
      <c r="E59" s="47" t="s">
        <v>378</v>
      </c>
    </row>
    <row r="60" spans="1:5" ht="12.75">
      <c r="A60" s="43"/>
      <c r="B60" s="44" t="s">
        <v>379</v>
      </c>
      <c r="C60" s="45"/>
      <c r="D60" s="46">
        <v>25</v>
      </c>
      <c r="E60" s="47" t="s">
        <v>99</v>
      </c>
    </row>
    <row r="61" spans="1:5" ht="12.75">
      <c r="A61" s="43"/>
      <c r="B61" s="44" t="s">
        <v>380</v>
      </c>
      <c r="C61" s="45"/>
      <c r="D61" s="46">
        <v>26</v>
      </c>
      <c r="E61" s="47" t="s">
        <v>64</v>
      </c>
    </row>
    <row r="62" spans="1:5" ht="12.75">
      <c r="A62" s="43"/>
      <c r="B62" s="44" t="s">
        <v>381</v>
      </c>
      <c r="C62" s="45"/>
      <c r="D62" s="46">
        <v>27</v>
      </c>
      <c r="E62" s="47" t="s">
        <v>378</v>
      </c>
    </row>
    <row r="63" spans="1:5" ht="12.75">
      <c r="A63" s="43"/>
      <c r="B63" s="44" t="s">
        <v>382</v>
      </c>
      <c r="C63" s="45"/>
      <c r="D63" s="46">
        <v>28</v>
      </c>
      <c r="E63" s="47" t="s">
        <v>110</v>
      </c>
    </row>
    <row r="64" spans="1:5" ht="12.75">
      <c r="A64" s="43"/>
      <c r="B64" s="44" t="s">
        <v>383</v>
      </c>
      <c r="C64" s="45"/>
      <c r="D64" s="46">
        <v>29</v>
      </c>
      <c r="E64" s="47" t="s">
        <v>111</v>
      </c>
    </row>
    <row r="65" spans="1:5" ht="12.75">
      <c r="A65" s="43"/>
      <c r="B65" s="44" t="s">
        <v>384</v>
      </c>
      <c r="C65" s="45"/>
      <c r="D65" s="46">
        <v>30</v>
      </c>
      <c r="E65" s="47" t="s">
        <v>112</v>
      </c>
    </row>
    <row r="66" spans="1:5" ht="12.75">
      <c r="A66" s="43"/>
      <c r="B66" s="44" t="s">
        <v>385</v>
      </c>
      <c r="C66" s="45"/>
      <c r="D66" s="46">
        <v>31</v>
      </c>
      <c r="E66" s="47" t="s">
        <v>64</v>
      </c>
    </row>
    <row r="67" spans="1:5" ht="12.75">
      <c r="A67" s="43"/>
      <c r="B67" s="44" t="s">
        <v>386</v>
      </c>
      <c r="C67" s="45"/>
      <c r="D67" s="46">
        <v>32</v>
      </c>
      <c r="E67" s="47" t="s">
        <v>378</v>
      </c>
    </row>
    <row r="68" spans="1:5" ht="12.75">
      <c r="A68" s="43"/>
      <c r="B68" s="44" t="s">
        <v>387</v>
      </c>
      <c r="C68" s="45"/>
      <c r="D68" s="46">
        <v>33</v>
      </c>
      <c r="E68" s="47" t="s">
        <v>120</v>
      </c>
    </row>
    <row r="69" spans="1:5" ht="12.75">
      <c r="A69" s="43"/>
      <c r="B69" s="44" t="s">
        <v>388</v>
      </c>
      <c r="C69" s="45"/>
      <c r="D69" s="46">
        <v>34</v>
      </c>
      <c r="E69" s="47" t="s">
        <v>64</v>
      </c>
    </row>
    <row r="70" spans="1:5" ht="12.75">
      <c r="A70" s="43"/>
      <c r="B70" s="44" t="s">
        <v>389</v>
      </c>
      <c r="C70" s="45"/>
      <c r="D70" s="46">
        <v>35</v>
      </c>
      <c r="E70" s="47" t="s">
        <v>378</v>
      </c>
    </row>
    <row r="71" spans="1:5" ht="22.5">
      <c r="A71" s="470" t="s">
        <v>393</v>
      </c>
      <c r="B71" s="470"/>
      <c r="C71" s="49"/>
      <c r="D71" s="50">
        <v>1</v>
      </c>
      <c r="E71" s="48" t="s">
        <v>394</v>
      </c>
    </row>
    <row r="72" spans="1:5" ht="12.75">
      <c r="A72" s="43"/>
      <c r="B72" s="44" t="s">
        <v>392</v>
      </c>
      <c r="C72" s="45"/>
      <c r="D72" s="46">
        <v>2</v>
      </c>
      <c r="E72" s="47" t="s">
        <v>10</v>
      </c>
    </row>
    <row r="73" spans="1:5" ht="12.75">
      <c r="A73" s="43"/>
      <c r="B73" s="44" t="s">
        <v>351</v>
      </c>
      <c r="C73" s="45"/>
      <c r="D73" s="46">
        <v>3</v>
      </c>
      <c r="E73" s="47" t="s">
        <v>352</v>
      </c>
    </row>
    <row r="74" spans="1:5" ht="12.75">
      <c r="A74" s="43"/>
      <c r="B74" s="44" t="s">
        <v>353</v>
      </c>
      <c r="C74" s="45"/>
      <c r="D74" s="46">
        <v>4</v>
      </c>
      <c r="E74" s="47" t="s">
        <v>8</v>
      </c>
    </row>
    <row r="75" spans="1:5" ht="12.75">
      <c r="A75" s="43"/>
      <c r="B75" s="44" t="s">
        <v>354</v>
      </c>
      <c r="C75" s="45"/>
      <c r="D75" s="46">
        <v>5</v>
      </c>
      <c r="E75" s="47" t="s">
        <v>63</v>
      </c>
    </row>
    <row r="76" spans="1:5" ht="12.75">
      <c r="A76" s="43"/>
      <c r="B76" s="44" t="s">
        <v>355</v>
      </c>
      <c r="C76" s="45"/>
      <c r="D76" s="46">
        <v>6</v>
      </c>
      <c r="E76" s="47" t="s">
        <v>86</v>
      </c>
    </row>
    <row r="77" spans="1:5" ht="12.75">
      <c r="A77" s="43"/>
      <c r="B77" s="44" t="s">
        <v>356</v>
      </c>
      <c r="C77" s="45"/>
      <c r="D77" s="46">
        <v>7</v>
      </c>
      <c r="E77" s="47" t="s">
        <v>357</v>
      </c>
    </row>
    <row r="78" spans="1:5" ht="12.75">
      <c r="A78" s="43"/>
      <c r="B78" s="44" t="s">
        <v>358</v>
      </c>
      <c r="C78" s="45"/>
      <c r="D78" s="46">
        <v>8</v>
      </c>
      <c r="E78" s="47" t="s">
        <v>12</v>
      </c>
    </row>
    <row r="79" spans="1:5" ht="12.75">
      <c r="A79" s="43"/>
      <c r="B79" s="44" t="s">
        <v>359</v>
      </c>
      <c r="C79" s="45"/>
      <c r="D79" s="46">
        <v>9</v>
      </c>
      <c r="E79" s="47" t="s">
        <v>360</v>
      </c>
    </row>
    <row r="80" spans="1:5" ht="12.75">
      <c r="A80" s="43"/>
      <c r="B80" s="44" t="s">
        <v>361</v>
      </c>
      <c r="C80" s="45"/>
      <c r="D80" s="46">
        <v>10</v>
      </c>
      <c r="E80" s="47" t="s">
        <v>14</v>
      </c>
    </row>
    <row r="81" spans="1:5" ht="12.75">
      <c r="A81" s="43"/>
      <c r="B81" s="44" t="s">
        <v>362</v>
      </c>
      <c r="C81" s="45"/>
      <c r="D81" s="46">
        <v>11</v>
      </c>
      <c r="E81" s="47" t="s">
        <v>363</v>
      </c>
    </row>
    <row r="82" spans="1:5" ht="12.75">
      <c r="A82" s="43"/>
      <c r="B82" s="44" t="s">
        <v>364</v>
      </c>
      <c r="C82" s="45"/>
      <c r="D82" s="46">
        <v>12</v>
      </c>
      <c r="E82" s="47" t="s">
        <v>365</v>
      </c>
    </row>
    <row r="83" spans="1:5" ht="12.75">
      <c r="A83" s="43"/>
      <c r="B83" s="44" t="s">
        <v>366</v>
      </c>
      <c r="C83" s="45"/>
      <c r="D83" s="46">
        <v>13</v>
      </c>
      <c r="E83" s="47" t="s">
        <v>90</v>
      </c>
    </row>
    <row r="84" spans="1:5" ht="12.75">
      <c r="A84" s="43"/>
      <c r="B84" s="44" t="s">
        <v>367</v>
      </c>
      <c r="C84" s="45"/>
      <c r="D84" s="46">
        <v>14</v>
      </c>
      <c r="E84" s="47" t="s">
        <v>71</v>
      </c>
    </row>
    <row r="85" spans="1:5" ht="12.75">
      <c r="A85" s="43"/>
      <c r="B85" s="44" t="s">
        <v>368</v>
      </c>
      <c r="C85" s="45"/>
      <c r="D85" s="46">
        <v>15</v>
      </c>
      <c r="E85" s="47" t="s">
        <v>15</v>
      </c>
    </row>
    <row r="86" spans="1:5" ht="12.75">
      <c r="A86" s="43"/>
      <c r="B86" s="44" t="s">
        <v>369</v>
      </c>
      <c r="C86" s="45"/>
      <c r="D86" s="46">
        <v>16</v>
      </c>
      <c r="E86" s="47" t="s">
        <v>81</v>
      </c>
    </row>
    <row r="87" spans="1:5" ht="12.75">
      <c r="A87" s="43"/>
      <c r="B87" s="44" t="s">
        <v>370</v>
      </c>
      <c r="C87" s="45"/>
      <c r="D87" s="46">
        <v>17</v>
      </c>
      <c r="E87" s="47" t="s">
        <v>72</v>
      </c>
    </row>
    <row r="88" spans="1:5" ht="12.75">
      <c r="A88" s="43"/>
      <c r="B88" s="44" t="s">
        <v>371</v>
      </c>
      <c r="C88" s="45"/>
      <c r="D88" s="46">
        <v>18</v>
      </c>
      <c r="E88" s="47" t="s">
        <v>91</v>
      </c>
    </row>
    <row r="89" spans="1:5" ht="12.75">
      <c r="A89" s="43"/>
      <c r="B89" s="44" t="s">
        <v>372</v>
      </c>
      <c r="C89" s="45"/>
      <c r="D89" s="46">
        <v>19</v>
      </c>
      <c r="E89" s="47" t="s">
        <v>92</v>
      </c>
    </row>
    <row r="90" spans="1:5" ht="12.75">
      <c r="A90" s="43"/>
      <c r="B90" s="44" t="s">
        <v>373</v>
      </c>
      <c r="C90" s="45"/>
      <c r="D90" s="46">
        <v>20</v>
      </c>
      <c r="E90" s="47" t="s">
        <v>70</v>
      </c>
    </row>
    <row r="91" spans="1:5" ht="12.75">
      <c r="A91" s="43"/>
      <c r="B91" s="44" t="s">
        <v>374</v>
      </c>
      <c r="C91" s="45"/>
      <c r="D91" s="46">
        <v>21</v>
      </c>
      <c r="E91" s="47" t="s">
        <v>95</v>
      </c>
    </row>
    <row r="92" spans="1:5" ht="12.75">
      <c r="A92" s="43"/>
      <c r="B92" s="44" t="s">
        <v>375</v>
      </c>
      <c r="C92" s="45"/>
      <c r="D92" s="46">
        <v>22</v>
      </c>
      <c r="E92" s="47" t="s">
        <v>96</v>
      </c>
    </row>
    <row r="93" spans="1:5" ht="12.75">
      <c r="A93" s="43"/>
      <c r="B93" s="44" t="s">
        <v>376</v>
      </c>
      <c r="C93" s="45"/>
      <c r="D93" s="46">
        <v>23</v>
      </c>
      <c r="E93" s="47" t="s">
        <v>64</v>
      </c>
    </row>
    <row r="94" spans="1:5" ht="12.75">
      <c r="A94" s="43"/>
      <c r="B94" s="44" t="s">
        <v>377</v>
      </c>
      <c r="C94" s="45"/>
      <c r="D94" s="46">
        <v>24</v>
      </c>
      <c r="E94" s="47" t="s">
        <v>378</v>
      </c>
    </row>
    <row r="95" spans="1:5" ht="12.75">
      <c r="A95" s="43"/>
      <c r="B95" s="44" t="s">
        <v>379</v>
      </c>
      <c r="C95" s="45"/>
      <c r="D95" s="46">
        <v>25</v>
      </c>
      <c r="E95" s="47" t="s">
        <v>99</v>
      </c>
    </row>
    <row r="96" spans="1:5" ht="12.75">
      <c r="A96" s="43"/>
      <c r="B96" s="44" t="s">
        <v>380</v>
      </c>
      <c r="C96" s="45"/>
      <c r="D96" s="46">
        <v>26</v>
      </c>
      <c r="E96" s="47" t="s">
        <v>64</v>
      </c>
    </row>
    <row r="97" spans="1:5" ht="12.75">
      <c r="A97" s="43"/>
      <c r="B97" s="44" t="s">
        <v>381</v>
      </c>
      <c r="C97" s="45"/>
      <c r="D97" s="46">
        <v>27</v>
      </c>
      <c r="E97" s="47" t="s">
        <v>378</v>
      </c>
    </row>
    <row r="98" spans="1:5" ht="12.75">
      <c r="A98" s="43"/>
      <c r="B98" s="44" t="s">
        <v>382</v>
      </c>
      <c r="C98" s="45"/>
      <c r="D98" s="46">
        <v>28</v>
      </c>
      <c r="E98" s="47" t="s">
        <v>110</v>
      </c>
    </row>
    <row r="99" spans="1:5" ht="12.75">
      <c r="A99" s="43"/>
      <c r="B99" s="44" t="s">
        <v>383</v>
      </c>
      <c r="C99" s="45"/>
      <c r="D99" s="46">
        <v>29</v>
      </c>
      <c r="E99" s="47" t="s">
        <v>111</v>
      </c>
    </row>
    <row r="100" spans="1:5" ht="12.75">
      <c r="A100" s="43"/>
      <c r="B100" s="44" t="s">
        <v>384</v>
      </c>
      <c r="C100" s="45"/>
      <c r="D100" s="46">
        <v>30</v>
      </c>
      <c r="E100" s="47" t="s">
        <v>112</v>
      </c>
    </row>
    <row r="101" spans="1:5" ht="12.75">
      <c r="A101" s="43"/>
      <c r="B101" s="44" t="s">
        <v>385</v>
      </c>
      <c r="C101" s="45"/>
      <c r="D101" s="46">
        <v>31</v>
      </c>
      <c r="E101" s="47" t="s">
        <v>64</v>
      </c>
    </row>
    <row r="102" spans="1:5" ht="12.75">
      <c r="A102" s="43"/>
      <c r="B102" s="44" t="s">
        <v>386</v>
      </c>
      <c r="C102" s="45"/>
      <c r="D102" s="46">
        <v>32</v>
      </c>
      <c r="E102" s="47" t="s">
        <v>378</v>
      </c>
    </row>
    <row r="103" spans="1:5" ht="12.75">
      <c r="A103" s="43"/>
      <c r="B103" s="44" t="s">
        <v>387</v>
      </c>
      <c r="C103" s="45"/>
      <c r="D103" s="46">
        <v>33</v>
      </c>
      <c r="E103" s="47" t="s">
        <v>120</v>
      </c>
    </row>
    <row r="104" spans="1:5" ht="12.75">
      <c r="A104" s="43"/>
      <c r="B104" s="44" t="s">
        <v>388</v>
      </c>
      <c r="C104" s="45"/>
      <c r="D104" s="46">
        <v>34</v>
      </c>
      <c r="E104" s="47" t="s">
        <v>64</v>
      </c>
    </row>
    <row r="105" spans="1:5" ht="12.75">
      <c r="A105" s="43"/>
      <c r="B105" s="44" t="s">
        <v>389</v>
      </c>
      <c r="C105" s="45"/>
      <c r="D105" s="46">
        <v>35</v>
      </c>
      <c r="E105" s="47" t="s">
        <v>378</v>
      </c>
    </row>
    <row r="106" spans="1:5" ht="33.75">
      <c r="A106" s="470" t="s">
        <v>395</v>
      </c>
      <c r="B106" s="470"/>
      <c r="C106" s="49"/>
      <c r="D106" s="50">
        <v>1</v>
      </c>
      <c r="E106" s="48" t="s">
        <v>396</v>
      </c>
    </row>
    <row r="107" spans="1:5" ht="12.75">
      <c r="A107" s="43"/>
      <c r="B107" s="44" t="s">
        <v>351</v>
      </c>
      <c r="C107" s="45"/>
      <c r="D107" s="46">
        <v>2</v>
      </c>
      <c r="E107" s="47" t="s">
        <v>352</v>
      </c>
    </row>
    <row r="108" spans="1:5" ht="12.75">
      <c r="A108" s="43"/>
      <c r="B108" s="44" t="s">
        <v>353</v>
      </c>
      <c r="C108" s="45"/>
      <c r="D108" s="46">
        <v>3</v>
      </c>
      <c r="E108" s="47" t="s">
        <v>8</v>
      </c>
    </row>
    <row r="109" spans="1:5" ht="12.75">
      <c r="A109" s="43"/>
      <c r="B109" s="44" t="s">
        <v>354</v>
      </c>
      <c r="C109" s="45"/>
      <c r="D109" s="46">
        <v>4</v>
      </c>
      <c r="E109" s="47" t="s">
        <v>63</v>
      </c>
    </row>
    <row r="110" spans="1:5" ht="12.75">
      <c r="A110" s="43"/>
      <c r="B110" s="44" t="s">
        <v>355</v>
      </c>
      <c r="C110" s="45"/>
      <c r="D110" s="46">
        <v>5</v>
      </c>
      <c r="E110" s="47" t="s">
        <v>86</v>
      </c>
    </row>
    <row r="111" spans="1:5" ht="12.75">
      <c r="A111" s="43"/>
      <c r="B111" s="44" t="s">
        <v>356</v>
      </c>
      <c r="C111" s="45"/>
      <c r="D111" s="46">
        <v>6</v>
      </c>
      <c r="E111" s="47" t="s">
        <v>357</v>
      </c>
    </row>
    <row r="112" spans="1:5" ht="12.75">
      <c r="A112" s="43"/>
      <c r="B112" s="44" t="s">
        <v>358</v>
      </c>
      <c r="C112" s="45"/>
      <c r="D112" s="46">
        <v>7</v>
      </c>
      <c r="E112" s="47" t="s">
        <v>12</v>
      </c>
    </row>
    <row r="113" spans="1:5" ht="12.75">
      <c r="A113" s="43"/>
      <c r="B113" s="44" t="s">
        <v>359</v>
      </c>
      <c r="C113" s="45"/>
      <c r="D113" s="46">
        <v>8</v>
      </c>
      <c r="E113" s="47" t="s">
        <v>360</v>
      </c>
    </row>
    <row r="114" spans="1:5" ht="12.75">
      <c r="A114" s="43"/>
      <c r="B114" s="44" t="s">
        <v>361</v>
      </c>
      <c r="C114" s="45"/>
      <c r="D114" s="46">
        <v>9</v>
      </c>
      <c r="E114" s="47" t="s">
        <v>14</v>
      </c>
    </row>
    <row r="115" spans="1:5" ht="12.75">
      <c r="A115" s="43"/>
      <c r="B115" s="44" t="s">
        <v>362</v>
      </c>
      <c r="C115" s="45"/>
      <c r="D115" s="46">
        <v>10</v>
      </c>
      <c r="E115" s="47" t="s">
        <v>363</v>
      </c>
    </row>
    <row r="116" spans="1:5" ht="12.75">
      <c r="A116" s="43"/>
      <c r="B116" s="44" t="s">
        <v>364</v>
      </c>
      <c r="C116" s="45"/>
      <c r="D116" s="46">
        <v>11</v>
      </c>
      <c r="E116" s="47" t="s">
        <v>365</v>
      </c>
    </row>
    <row r="117" spans="1:5" ht="12.75">
      <c r="A117" s="43"/>
      <c r="B117" s="44" t="s">
        <v>366</v>
      </c>
      <c r="C117" s="45"/>
      <c r="D117" s="46">
        <v>12</v>
      </c>
      <c r="E117" s="47" t="s">
        <v>90</v>
      </c>
    </row>
    <row r="118" spans="1:5" ht="12.75">
      <c r="A118" s="43"/>
      <c r="B118" s="44" t="s">
        <v>367</v>
      </c>
      <c r="C118" s="45"/>
      <c r="D118" s="46">
        <v>13</v>
      </c>
      <c r="E118" s="47" t="s">
        <v>71</v>
      </c>
    </row>
    <row r="119" spans="1:5" ht="12.75">
      <c r="A119" s="43"/>
      <c r="B119" s="44" t="s">
        <v>368</v>
      </c>
      <c r="C119" s="45"/>
      <c r="D119" s="46">
        <v>14</v>
      </c>
      <c r="E119" s="47" t="s">
        <v>15</v>
      </c>
    </row>
    <row r="120" spans="1:5" ht="12.75">
      <c r="A120" s="43"/>
      <c r="B120" s="44" t="s">
        <v>369</v>
      </c>
      <c r="C120" s="45"/>
      <c r="D120" s="46">
        <v>15</v>
      </c>
      <c r="E120" s="47" t="s">
        <v>81</v>
      </c>
    </row>
    <row r="121" spans="1:5" ht="12.75">
      <c r="A121" s="43"/>
      <c r="B121" s="44" t="s">
        <v>370</v>
      </c>
      <c r="C121" s="45"/>
      <c r="D121" s="46">
        <v>16</v>
      </c>
      <c r="E121" s="47" t="s">
        <v>72</v>
      </c>
    </row>
    <row r="122" spans="1:5" ht="12.75">
      <c r="A122" s="43"/>
      <c r="B122" s="44" t="s">
        <v>371</v>
      </c>
      <c r="C122" s="45"/>
      <c r="D122" s="46">
        <v>17</v>
      </c>
      <c r="E122" s="47" t="s">
        <v>91</v>
      </c>
    </row>
    <row r="123" spans="1:5" ht="12.75">
      <c r="A123" s="43"/>
      <c r="B123" s="44" t="s">
        <v>372</v>
      </c>
      <c r="C123" s="45"/>
      <c r="D123" s="46">
        <v>18</v>
      </c>
      <c r="E123" s="47" t="s">
        <v>92</v>
      </c>
    </row>
    <row r="124" spans="1:5" ht="12.75">
      <c r="A124" s="43"/>
      <c r="B124" s="44" t="s">
        <v>373</v>
      </c>
      <c r="C124" s="45"/>
      <c r="D124" s="46">
        <v>19</v>
      </c>
      <c r="E124" s="47" t="s">
        <v>70</v>
      </c>
    </row>
    <row r="125" spans="1:5" ht="12.75">
      <c r="A125" s="43"/>
      <c r="B125" s="44" t="s">
        <v>374</v>
      </c>
      <c r="C125" s="45"/>
      <c r="D125" s="46">
        <v>20</v>
      </c>
      <c r="E125" s="47" t="s">
        <v>95</v>
      </c>
    </row>
    <row r="126" spans="1:5" ht="12.75">
      <c r="A126" s="43"/>
      <c r="B126" s="44" t="s">
        <v>375</v>
      </c>
      <c r="C126" s="45"/>
      <c r="D126" s="46">
        <v>21</v>
      </c>
      <c r="E126" s="47" t="s">
        <v>96</v>
      </c>
    </row>
    <row r="127" spans="1:5" ht="12.75">
      <c r="A127" s="43"/>
      <c r="B127" s="44" t="s">
        <v>376</v>
      </c>
      <c r="C127" s="45"/>
      <c r="D127" s="46">
        <v>22</v>
      </c>
      <c r="E127" s="47" t="s">
        <v>64</v>
      </c>
    </row>
    <row r="128" spans="1:5" ht="12.75">
      <c r="A128" s="43"/>
      <c r="B128" s="44" t="s">
        <v>377</v>
      </c>
      <c r="C128" s="45"/>
      <c r="D128" s="46">
        <v>23</v>
      </c>
      <c r="E128" s="47" t="s">
        <v>378</v>
      </c>
    </row>
    <row r="129" spans="1:5" ht="12.75">
      <c r="A129" s="43"/>
      <c r="B129" s="44" t="s">
        <v>379</v>
      </c>
      <c r="C129" s="45"/>
      <c r="D129" s="46">
        <v>24</v>
      </c>
      <c r="E129" s="47" t="s">
        <v>99</v>
      </c>
    </row>
    <row r="130" spans="1:5" ht="12.75">
      <c r="A130" s="43"/>
      <c r="B130" s="44" t="s">
        <v>380</v>
      </c>
      <c r="C130" s="45"/>
      <c r="D130" s="46">
        <v>25</v>
      </c>
      <c r="E130" s="47" t="s">
        <v>64</v>
      </c>
    </row>
    <row r="131" spans="1:5" ht="12.75">
      <c r="A131" s="43"/>
      <c r="B131" s="44" t="s">
        <v>381</v>
      </c>
      <c r="C131" s="45"/>
      <c r="D131" s="46">
        <v>26</v>
      </c>
      <c r="E131" s="47" t="s">
        <v>378</v>
      </c>
    </row>
    <row r="132" spans="1:5" ht="12.75">
      <c r="A132" s="43"/>
      <c r="B132" s="44" t="s">
        <v>382</v>
      </c>
      <c r="C132" s="45"/>
      <c r="D132" s="46">
        <v>27</v>
      </c>
      <c r="E132" s="47" t="s">
        <v>110</v>
      </c>
    </row>
    <row r="133" spans="1:5" ht="12.75">
      <c r="A133" s="43"/>
      <c r="B133" s="44" t="s">
        <v>383</v>
      </c>
      <c r="C133" s="45"/>
      <c r="D133" s="46">
        <v>28</v>
      </c>
      <c r="E133" s="47" t="s">
        <v>111</v>
      </c>
    </row>
    <row r="134" spans="1:5" ht="12.75">
      <c r="A134" s="43"/>
      <c r="B134" s="44" t="s">
        <v>384</v>
      </c>
      <c r="C134" s="45"/>
      <c r="D134" s="46">
        <v>29</v>
      </c>
      <c r="E134" s="47" t="s">
        <v>112</v>
      </c>
    </row>
    <row r="135" spans="1:5" ht="12.75">
      <c r="A135" s="43"/>
      <c r="B135" s="44" t="s">
        <v>385</v>
      </c>
      <c r="C135" s="45"/>
      <c r="D135" s="46">
        <v>30</v>
      </c>
      <c r="E135" s="47" t="s">
        <v>64</v>
      </c>
    </row>
    <row r="136" spans="1:5" ht="12.75">
      <c r="A136" s="43"/>
      <c r="B136" s="44" t="s">
        <v>386</v>
      </c>
      <c r="C136" s="45"/>
      <c r="D136" s="46">
        <v>31</v>
      </c>
      <c r="E136" s="47" t="s">
        <v>378</v>
      </c>
    </row>
    <row r="137" spans="1:5" ht="12.75">
      <c r="A137" s="43"/>
      <c r="B137" s="44" t="s">
        <v>387</v>
      </c>
      <c r="C137" s="45"/>
      <c r="D137" s="46">
        <v>32</v>
      </c>
      <c r="E137" s="47" t="s">
        <v>120</v>
      </c>
    </row>
    <row r="138" spans="1:5" ht="12.75">
      <c r="A138" s="43"/>
      <c r="B138" s="44" t="s">
        <v>388</v>
      </c>
      <c r="C138" s="45"/>
      <c r="D138" s="46">
        <v>33</v>
      </c>
      <c r="E138" s="47" t="s">
        <v>64</v>
      </c>
    </row>
    <row r="139" spans="1:5" ht="12.75">
      <c r="A139" s="43"/>
      <c r="B139" s="44" t="s">
        <v>389</v>
      </c>
      <c r="C139" s="45"/>
      <c r="D139" s="46">
        <v>34</v>
      </c>
      <c r="E139" s="47" t="s">
        <v>378</v>
      </c>
    </row>
    <row r="140" spans="1:5" ht="22.5">
      <c r="A140" s="470" t="s">
        <v>397</v>
      </c>
      <c r="B140" s="470"/>
      <c r="C140" s="49"/>
      <c r="D140" s="50">
        <v>1</v>
      </c>
      <c r="E140" s="48" t="s">
        <v>398</v>
      </c>
    </row>
    <row r="141" spans="1:5" ht="12.75">
      <c r="A141" s="43"/>
      <c r="B141" s="44" t="s">
        <v>351</v>
      </c>
      <c r="C141" s="45"/>
      <c r="D141" s="46">
        <v>2</v>
      </c>
      <c r="E141" s="47" t="s">
        <v>352</v>
      </c>
    </row>
    <row r="142" spans="1:5" ht="12.75">
      <c r="A142" s="43"/>
      <c r="B142" s="44" t="s">
        <v>353</v>
      </c>
      <c r="C142" s="45"/>
      <c r="D142" s="46">
        <v>3</v>
      </c>
      <c r="E142" s="47" t="s">
        <v>8</v>
      </c>
    </row>
    <row r="143" spans="1:5" ht="12.75">
      <c r="A143" s="43"/>
      <c r="B143" s="44" t="s">
        <v>354</v>
      </c>
      <c r="C143" s="45"/>
      <c r="D143" s="46">
        <v>4</v>
      </c>
      <c r="E143" s="47" t="s">
        <v>63</v>
      </c>
    </row>
    <row r="144" spans="1:5" ht="12.75">
      <c r="A144" s="43"/>
      <c r="B144" s="44" t="s">
        <v>355</v>
      </c>
      <c r="C144" s="45"/>
      <c r="D144" s="46">
        <v>5</v>
      </c>
      <c r="E144" s="47" t="s">
        <v>86</v>
      </c>
    </row>
    <row r="145" spans="1:5" ht="12.75">
      <c r="A145" s="43"/>
      <c r="B145" s="44" t="s">
        <v>356</v>
      </c>
      <c r="C145" s="45"/>
      <c r="D145" s="46">
        <v>6</v>
      </c>
      <c r="E145" s="47" t="s">
        <v>357</v>
      </c>
    </row>
    <row r="146" spans="1:5" ht="12.75">
      <c r="A146" s="43"/>
      <c r="B146" s="44" t="s">
        <v>358</v>
      </c>
      <c r="C146" s="45"/>
      <c r="D146" s="46">
        <v>7</v>
      </c>
      <c r="E146" s="47" t="s">
        <v>12</v>
      </c>
    </row>
    <row r="147" spans="1:5" ht="12.75">
      <c r="A147" s="43"/>
      <c r="B147" s="44" t="s">
        <v>359</v>
      </c>
      <c r="C147" s="45"/>
      <c r="D147" s="46">
        <v>8</v>
      </c>
      <c r="E147" s="47" t="s">
        <v>360</v>
      </c>
    </row>
    <row r="148" spans="1:5" ht="12.75">
      <c r="A148" s="43"/>
      <c r="B148" s="44" t="s">
        <v>361</v>
      </c>
      <c r="C148" s="45"/>
      <c r="D148" s="46">
        <v>9</v>
      </c>
      <c r="E148" s="47" t="s">
        <v>14</v>
      </c>
    </row>
    <row r="149" spans="1:5" ht="12.75">
      <c r="A149" s="43"/>
      <c r="B149" s="44" t="s">
        <v>362</v>
      </c>
      <c r="C149" s="45"/>
      <c r="D149" s="46">
        <v>10</v>
      </c>
      <c r="E149" s="47" t="s">
        <v>363</v>
      </c>
    </row>
    <row r="150" spans="1:5" ht="12.75">
      <c r="A150" s="43"/>
      <c r="B150" s="44" t="s">
        <v>364</v>
      </c>
      <c r="C150" s="45"/>
      <c r="D150" s="46">
        <v>11</v>
      </c>
      <c r="E150" s="47" t="s">
        <v>365</v>
      </c>
    </row>
    <row r="151" spans="1:5" ht="12.75">
      <c r="A151" s="43"/>
      <c r="B151" s="44" t="s">
        <v>366</v>
      </c>
      <c r="C151" s="45"/>
      <c r="D151" s="46">
        <v>12</v>
      </c>
      <c r="E151" s="47" t="s">
        <v>90</v>
      </c>
    </row>
    <row r="152" spans="1:5" ht="12.75">
      <c r="A152" s="43"/>
      <c r="B152" s="44" t="s">
        <v>367</v>
      </c>
      <c r="C152" s="45"/>
      <c r="D152" s="46">
        <v>13</v>
      </c>
      <c r="E152" s="47" t="s">
        <v>71</v>
      </c>
    </row>
    <row r="153" spans="1:5" ht="12.75">
      <c r="A153" s="43"/>
      <c r="B153" s="44" t="s">
        <v>368</v>
      </c>
      <c r="C153" s="45"/>
      <c r="D153" s="46">
        <v>14</v>
      </c>
      <c r="E153" s="47" t="s">
        <v>15</v>
      </c>
    </row>
    <row r="154" spans="1:5" ht="12.75">
      <c r="A154" s="43"/>
      <c r="B154" s="44" t="s">
        <v>369</v>
      </c>
      <c r="C154" s="45"/>
      <c r="D154" s="46">
        <v>15</v>
      </c>
      <c r="E154" s="47" t="s">
        <v>81</v>
      </c>
    </row>
    <row r="155" spans="1:5" ht="12.75">
      <c r="A155" s="43"/>
      <c r="B155" s="44" t="s">
        <v>370</v>
      </c>
      <c r="C155" s="45"/>
      <c r="D155" s="46">
        <v>16</v>
      </c>
      <c r="E155" s="47" t="s">
        <v>72</v>
      </c>
    </row>
    <row r="156" spans="1:5" ht="12.75">
      <c r="A156" s="43"/>
      <c r="B156" s="44" t="s">
        <v>371</v>
      </c>
      <c r="C156" s="45"/>
      <c r="D156" s="46">
        <v>17</v>
      </c>
      <c r="E156" s="47" t="s">
        <v>91</v>
      </c>
    </row>
    <row r="157" spans="1:5" ht="12.75">
      <c r="A157" s="43"/>
      <c r="B157" s="44" t="s">
        <v>372</v>
      </c>
      <c r="C157" s="45"/>
      <c r="D157" s="46">
        <v>18</v>
      </c>
      <c r="E157" s="47" t="s">
        <v>92</v>
      </c>
    </row>
    <row r="158" spans="1:5" ht="12.75">
      <c r="A158" s="43"/>
      <c r="B158" s="44" t="s">
        <v>373</v>
      </c>
      <c r="C158" s="45"/>
      <c r="D158" s="46">
        <v>19</v>
      </c>
      <c r="E158" s="47" t="s">
        <v>70</v>
      </c>
    </row>
    <row r="159" spans="1:5" ht="12.75">
      <c r="A159" s="43"/>
      <c r="B159" s="44" t="s">
        <v>374</v>
      </c>
      <c r="C159" s="45"/>
      <c r="D159" s="46">
        <v>20</v>
      </c>
      <c r="E159" s="47" t="s">
        <v>95</v>
      </c>
    </row>
    <row r="160" spans="1:5" ht="12.75">
      <c r="A160" s="43"/>
      <c r="B160" s="44" t="s">
        <v>375</v>
      </c>
      <c r="C160" s="45"/>
      <c r="D160" s="46">
        <v>21</v>
      </c>
      <c r="E160" s="47" t="s">
        <v>96</v>
      </c>
    </row>
    <row r="161" spans="1:5" ht="12.75">
      <c r="A161" s="43"/>
      <c r="B161" s="44" t="s">
        <v>376</v>
      </c>
      <c r="C161" s="45"/>
      <c r="D161" s="46">
        <v>22</v>
      </c>
      <c r="E161" s="47" t="s">
        <v>64</v>
      </c>
    </row>
    <row r="162" spans="1:5" ht="12.75">
      <c r="A162" s="43"/>
      <c r="B162" s="44" t="s">
        <v>377</v>
      </c>
      <c r="C162" s="45"/>
      <c r="D162" s="46">
        <v>23</v>
      </c>
      <c r="E162" s="47" t="s">
        <v>378</v>
      </c>
    </row>
    <row r="163" spans="1:5" ht="12.75">
      <c r="A163" s="43"/>
      <c r="B163" s="44" t="s">
        <v>379</v>
      </c>
      <c r="C163" s="45"/>
      <c r="D163" s="46">
        <v>24</v>
      </c>
      <c r="E163" s="47" t="s">
        <v>99</v>
      </c>
    </row>
    <row r="164" spans="1:5" ht="12.75">
      <c r="A164" s="43"/>
      <c r="B164" s="44" t="s">
        <v>380</v>
      </c>
      <c r="C164" s="45"/>
      <c r="D164" s="46">
        <v>25</v>
      </c>
      <c r="E164" s="47" t="s">
        <v>64</v>
      </c>
    </row>
    <row r="165" spans="1:5" ht="12.75">
      <c r="A165" s="43"/>
      <c r="B165" s="44" t="s">
        <v>381</v>
      </c>
      <c r="C165" s="45"/>
      <c r="D165" s="46">
        <v>26</v>
      </c>
      <c r="E165" s="47" t="s">
        <v>378</v>
      </c>
    </row>
    <row r="166" spans="1:5" ht="12.75">
      <c r="A166" s="43"/>
      <c r="B166" s="44" t="s">
        <v>382</v>
      </c>
      <c r="C166" s="45"/>
      <c r="D166" s="46">
        <v>27</v>
      </c>
      <c r="E166" s="47" t="s">
        <v>110</v>
      </c>
    </row>
    <row r="167" spans="1:5" ht="12.75">
      <c r="A167" s="43"/>
      <c r="B167" s="44" t="s">
        <v>383</v>
      </c>
      <c r="C167" s="45"/>
      <c r="D167" s="46">
        <v>28</v>
      </c>
      <c r="E167" s="47" t="s">
        <v>111</v>
      </c>
    </row>
    <row r="168" spans="1:5" ht="12.75">
      <c r="A168" s="43"/>
      <c r="B168" s="44" t="s">
        <v>384</v>
      </c>
      <c r="C168" s="45"/>
      <c r="D168" s="46">
        <v>29</v>
      </c>
      <c r="E168" s="47" t="s">
        <v>112</v>
      </c>
    </row>
    <row r="169" spans="1:5" ht="12.75">
      <c r="A169" s="43"/>
      <c r="B169" s="44" t="s">
        <v>385</v>
      </c>
      <c r="C169" s="45"/>
      <c r="D169" s="46">
        <v>30</v>
      </c>
      <c r="E169" s="47" t="s">
        <v>64</v>
      </c>
    </row>
    <row r="170" spans="1:5" ht="12.75">
      <c r="A170" s="43"/>
      <c r="B170" s="44" t="s">
        <v>386</v>
      </c>
      <c r="C170" s="45"/>
      <c r="D170" s="46">
        <v>31</v>
      </c>
      <c r="E170" s="47" t="s">
        <v>378</v>
      </c>
    </row>
    <row r="171" spans="1:5" ht="12.75">
      <c r="A171" s="43"/>
      <c r="B171" s="44" t="s">
        <v>387</v>
      </c>
      <c r="C171" s="45"/>
      <c r="D171" s="46">
        <v>32</v>
      </c>
      <c r="E171" s="47" t="s">
        <v>120</v>
      </c>
    </row>
    <row r="172" spans="1:5" ht="12.75">
      <c r="A172" s="43"/>
      <c r="B172" s="44" t="s">
        <v>388</v>
      </c>
      <c r="C172" s="45"/>
      <c r="D172" s="46">
        <v>33</v>
      </c>
      <c r="E172" s="47" t="s">
        <v>64</v>
      </c>
    </row>
    <row r="173" spans="1:5" ht="12.75">
      <c r="A173" s="43"/>
      <c r="B173" s="44" t="s">
        <v>389</v>
      </c>
      <c r="C173" s="45"/>
      <c r="D173" s="46">
        <v>34</v>
      </c>
      <c r="E173" s="47" t="s">
        <v>378</v>
      </c>
    </row>
    <row r="174" spans="1:5" ht="22.5">
      <c r="A174" s="470" t="s">
        <v>399</v>
      </c>
      <c r="B174" s="470"/>
      <c r="C174" s="49"/>
      <c r="D174" s="50">
        <v>1</v>
      </c>
      <c r="E174" s="48" t="s">
        <v>400</v>
      </c>
    </row>
    <row r="175" spans="1:5" ht="12.75">
      <c r="A175" s="43"/>
      <c r="B175" s="44" t="s">
        <v>392</v>
      </c>
      <c r="C175" s="45"/>
      <c r="D175" s="46">
        <v>2</v>
      </c>
      <c r="E175" s="47" t="s">
        <v>10</v>
      </c>
    </row>
    <row r="176" spans="1:5" ht="12.75">
      <c r="A176" s="43"/>
      <c r="B176" s="44" t="s">
        <v>351</v>
      </c>
      <c r="C176" s="45"/>
      <c r="D176" s="46">
        <v>3</v>
      </c>
      <c r="E176" s="47" t="s">
        <v>352</v>
      </c>
    </row>
    <row r="177" spans="1:5" ht="12.75">
      <c r="A177" s="43"/>
      <c r="B177" s="44" t="s">
        <v>353</v>
      </c>
      <c r="C177" s="45"/>
      <c r="D177" s="46">
        <v>4</v>
      </c>
      <c r="E177" s="47" t="s">
        <v>8</v>
      </c>
    </row>
    <row r="178" spans="1:5" ht="12.75">
      <c r="A178" s="43"/>
      <c r="B178" s="44" t="s">
        <v>354</v>
      </c>
      <c r="C178" s="45"/>
      <c r="D178" s="46">
        <v>5</v>
      </c>
      <c r="E178" s="47" t="s">
        <v>63</v>
      </c>
    </row>
    <row r="179" spans="1:5" ht="12.75">
      <c r="A179" s="43"/>
      <c r="B179" s="44" t="s">
        <v>355</v>
      </c>
      <c r="C179" s="45"/>
      <c r="D179" s="46">
        <v>6</v>
      </c>
      <c r="E179" s="47" t="s">
        <v>86</v>
      </c>
    </row>
    <row r="180" spans="1:5" ht="12.75">
      <c r="A180" s="43"/>
      <c r="B180" s="44" t="s">
        <v>356</v>
      </c>
      <c r="C180" s="45"/>
      <c r="D180" s="46">
        <v>7</v>
      </c>
      <c r="E180" s="47" t="s">
        <v>357</v>
      </c>
    </row>
    <row r="181" spans="1:5" ht="12.75">
      <c r="A181" s="43"/>
      <c r="B181" s="44" t="s">
        <v>358</v>
      </c>
      <c r="C181" s="45"/>
      <c r="D181" s="46">
        <v>8</v>
      </c>
      <c r="E181" s="47" t="s">
        <v>12</v>
      </c>
    </row>
    <row r="182" spans="1:5" ht="12.75">
      <c r="A182" s="43"/>
      <c r="B182" s="44" t="s">
        <v>359</v>
      </c>
      <c r="C182" s="45"/>
      <c r="D182" s="46">
        <v>9</v>
      </c>
      <c r="E182" s="47" t="s">
        <v>360</v>
      </c>
    </row>
    <row r="183" spans="1:5" ht="12.75">
      <c r="A183" s="43"/>
      <c r="B183" s="44" t="s">
        <v>361</v>
      </c>
      <c r="C183" s="45"/>
      <c r="D183" s="46">
        <v>10</v>
      </c>
      <c r="E183" s="47" t="s">
        <v>14</v>
      </c>
    </row>
    <row r="184" spans="1:5" ht="12.75">
      <c r="A184" s="43"/>
      <c r="B184" s="44" t="s">
        <v>362</v>
      </c>
      <c r="C184" s="45"/>
      <c r="D184" s="46">
        <v>11</v>
      </c>
      <c r="E184" s="47" t="s">
        <v>363</v>
      </c>
    </row>
    <row r="185" spans="1:5" ht="12.75">
      <c r="A185" s="43"/>
      <c r="B185" s="44" t="s">
        <v>364</v>
      </c>
      <c r="C185" s="45"/>
      <c r="D185" s="46">
        <v>12</v>
      </c>
      <c r="E185" s="47" t="s">
        <v>365</v>
      </c>
    </row>
    <row r="186" spans="1:5" ht="12.75">
      <c r="A186" s="43"/>
      <c r="B186" s="44" t="s">
        <v>366</v>
      </c>
      <c r="C186" s="45"/>
      <c r="D186" s="46">
        <v>13</v>
      </c>
      <c r="E186" s="47" t="s">
        <v>90</v>
      </c>
    </row>
    <row r="187" spans="1:5" ht="12.75">
      <c r="A187" s="43"/>
      <c r="B187" s="44" t="s">
        <v>367</v>
      </c>
      <c r="C187" s="45"/>
      <c r="D187" s="46">
        <v>14</v>
      </c>
      <c r="E187" s="47" t="s">
        <v>71</v>
      </c>
    </row>
    <row r="188" spans="1:5" ht="12.75">
      <c r="A188" s="43"/>
      <c r="B188" s="44" t="s">
        <v>368</v>
      </c>
      <c r="C188" s="45"/>
      <c r="D188" s="46">
        <v>15</v>
      </c>
      <c r="E188" s="47" t="s">
        <v>15</v>
      </c>
    </row>
    <row r="189" spans="1:5" ht="12.75">
      <c r="A189" s="43"/>
      <c r="B189" s="44" t="s">
        <v>369</v>
      </c>
      <c r="C189" s="45"/>
      <c r="D189" s="46">
        <v>16</v>
      </c>
      <c r="E189" s="47" t="s">
        <v>81</v>
      </c>
    </row>
    <row r="190" spans="1:5" ht="12.75">
      <c r="A190" s="43"/>
      <c r="B190" s="44" t="s">
        <v>370</v>
      </c>
      <c r="C190" s="45"/>
      <c r="D190" s="46">
        <v>17</v>
      </c>
      <c r="E190" s="47" t="s">
        <v>72</v>
      </c>
    </row>
    <row r="191" spans="1:5" ht="12.75">
      <c r="A191" s="43"/>
      <c r="B191" s="44" t="s">
        <v>371</v>
      </c>
      <c r="C191" s="45"/>
      <c r="D191" s="46">
        <v>18</v>
      </c>
      <c r="E191" s="47" t="s">
        <v>91</v>
      </c>
    </row>
    <row r="192" spans="1:5" ht="12.75">
      <c r="A192" s="43"/>
      <c r="B192" s="44" t="s">
        <v>372</v>
      </c>
      <c r="C192" s="45"/>
      <c r="D192" s="46">
        <v>19</v>
      </c>
      <c r="E192" s="47" t="s">
        <v>92</v>
      </c>
    </row>
    <row r="193" spans="1:5" ht="12.75">
      <c r="A193" s="43"/>
      <c r="B193" s="44" t="s">
        <v>373</v>
      </c>
      <c r="C193" s="45"/>
      <c r="D193" s="46">
        <v>20</v>
      </c>
      <c r="E193" s="47" t="s">
        <v>70</v>
      </c>
    </row>
    <row r="194" spans="1:5" ht="12.75">
      <c r="A194" s="43"/>
      <c r="B194" s="44" t="s">
        <v>374</v>
      </c>
      <c r="C194" s="45"/>
      <c r="D194" s="46">
        <v>21</v>
      </c>
      <c r="E194" s="47" t="s">
        <v>95</v>
      </c>
    </row>
    <row r="195" spans="1:5" ht="12.75">
      <c r="A195" s="43"/>
      <c r="B195" s="44" t="s">
        <v>375</v>
      </c>
      <c r="C195" s="45"/>
      <c r="D195" s="46">
        <v>22</v>
      </c>
      <c r="E195" s="47" t="s">
        <v>96</v>
      </c>
    </row>
    <row r="196" spans="1:5" ht="12.75">
      <c r="A196" s="43"/>
      <c r="B196" s="44" t="s">
        <v>376</v>
      </c>
      <c r="C196" s="45"/>
      <c r="D196" s="46">
        <v>23</v>
      </c>
      <c r="E196" s="47" t="s">
        <v>64</v>
      </c>
    </row>
    <row r="197" spans="1:5" ht="12.75">
      <c r="A197" s="43"/>
      <c r="B197" s="44" t="s">
        <v>377</v>
      </c>
      <c r="C197" s="45"/>
      <c r="D197" s="46">
        <v>24</v>
      </c>
      <c r="E197" s="47" t="s">
        <v>378</v>
      </c>
    </row>
    <row r="198" spans="1:5" ht="12.75">
      <c r="A198" s="43"/>
      <c r="B198" s="44" t="s">
        <v>379</v>
      </c>
      <c r="C198" s="45"/>
      <c r="D198" s="46">
        <v>25</v>
      </c>
      <c r="E198" s="47" t="s">
        <v>99</v>
      </c>
    </row>
    <row r="199" spans="1:5" ht="12.75">
      <c r="A199" s="43"/>
      <c r="B199" s="44" t="s">
        <v>380</v>
      </c>
      <c r="C199" s="45"/>
      <c r="D199" s="46">
        <v>26</v>
      </c>
      <c r="E199" s="47" t="s">
        <v>64</v>
      </c>
    </row>
    <row r="200" spans="1:5" ht="12.75">
      <c r="A200" s="43"/>
      <c r="B200" s="44" t="s">
        <v>381</v>
      </c>
      <c r="C200" s="45"/>
      <c r="D200" s="46">
        <v>27</v>
      </c>
      <c r="E200" s="47" t="s">
        <v>378</v>
      </c>
    </row>
    <row r="201" spans="1:5" ht="12.75">
      <c r="A201" s="43"/>
      <c r="B201" s="44" t="s">
        <v>382</v>
      </c>
      <c r="C201" s="45"/>
      <c r="D201" s="46">
        <v>28</v>
      </c>
      <c r="E201" s="47" t="s">
        <v>110</v>
      </c>
    </row>
    <row r="202" spans="1:5" ht="12.75">
      <c r="A202" s="43"/>
      <c r="B202" s="44" t="s">
        <v>383</v>
      </c>
      <c r="C202" s="45"/>
      <c r="D202" s="46">
        <v>29</v>
      </c>
      <c r="E202" s="47" t="s">
        <v>111</v>
      </c>
    </row>
    <row r="203" spans="1:5" ht="12.75">
      <c r="A203" s="43"/>
      <c r="B203" s="44" t="s">
        <v>384</v>
      </c>
      <c r="C203" s="45"/>
      <c r="D203" s="46">
        <v>30</v>
      </c>
      <c r="E203" s="47" t="s">
        <v>112</v>
      </c>
    </row>
    <row r="204" spans="1:5" ht="12.75">
      <c r="A204" s="43"/>
      <c r="B204" s="44" t="s">
        <v>385</v>
      </c>
      <c r="C204" s="45"/>
      <c r="D204" s="46">
        <v>31</v>
      </c>
      <c r="E204" s="47" t="s">
        <v>64</v>
      </c>
    </row>
    <row r="205" spans="1:5" ht="12.75">
      <c r="A205" s="43"/>
      <c r="B205" s="44" t="s">
        <v>386</v>
      </c>
      <c r="C205" s="45"/>
      <c r="D205" s="46">
        <v>32</v>
      </c>
      <c r="E205" s="47" t="s">
        <v>378</v>
      </c>
    </row>
    <row r="206" spans="1:5" ht="12.75">
      <c r="A206" s="43"/>
      <c r="B206" s="44" t="s">
        <v>387</v>
      </c>
      <c r="C206" s="45"/>
      <c r="D206" s="46">
        <v>33</v>
      </c>
      <c r="E206" s="47" t="s">
        <v>120</v>
      </c>
    </row>
    <row r="207" spans="1:5" ht="12.75">
      <c r="A207" s="43"/>
      <c r="B207" s="44" t="s">
        <v>388</v>
      </c>
      <c r="C207" s="45"/>
      <c r="D207" s="46">
        <v>34</v>
      </c>
      <c r="E207" s="47" t="s">
        <v>64</v>
      </c>
    </row>
    <row r="208" spans="1:5" ht="12.75">
      <c r="A208" s="43"/>
      <c r="B208" s="44" t="s">
        <v>389</v>
      </c>
      <c r="C208" s="45"/>
      <c r="D208" s="46">
        <v>35</v>
      </c>
      <c r="E208" s="47" t="s">
        <v>378</v>
      </c>
    </row>
    <row r="209" spans="1:5" ht="22.5">
      <c r="A209" s="470" t="s">
        <v>401</v>
      </c>
      <c r="B209" s="470"/>
      <c r="C209" s="49"/>
      <c r="D209" s="50">
        <v>1</v>
      </c>
      <c r="E209" s="48" t="s">
        <v>402</v>
      </c>
    </row>
    <row r="210" spans="1:5" ht="12.75">
      <c r="A210" s="43"/>
      <c r="B210" s="44" t="s">
        <v>351</v>
      </c>
      <c r="C210" s="45"/>
      <c r="D210" s="46">
        <v>2</v>
      </c>
      <c r="E210" s="47" t="s">
        <v>352</v>
      </c>
    </row>
    <row r="211" spans="1:5" ht="12.75">
      <c r="A211" s="43"/>
      <c r="B211" s="44" t="s">
        <v>353</v>
      </c>
      <c r="C211" s="45"/>
      <c r="D211" s="46">
        <v>3</v>
      </c>
      <c r="E211" s="47" t="s">
        <v>8</v>
      </c>
    </row>
    <row r="212" spans="1:5" ht="12.75">
      <c r="A212" s="43"/>
      <c r="B212" s="44" t="s">
        <v>354</v>
      </c>
      <c r="C212" s="45"/>
      <c r="D212" s="46">
        <v>4</v>
      </c>
      <c r="E212" s="47" t="s">
        <v>63</v>
      </c>
    </row>
    <row r="213" spans="1:5" ht="12.75">
      <c r="A213" s="43"/>
      <c r="B213" s="44" t="s">
        <v>355</v>
      </c>
      <c r="C213" s="45"/>
      <c r="D213" s="46">
        <v>5</v>
      </c>
      <c r="E213" s="47" t="s">
        <v>86</v>
      </c>
    </row>
    <row r="214" spans="1:5" ht="12.75">
      <c r="A214" s="43"/>
      <c r="B214" s="44" t="s">
        <v>356</v>
      </c>
      <c r="C214" s="45"/>
      <c r="D214" s="46">
        <v>6</v>
      </c>
      <c r="E214" s="47" t="s">
        <v>357</v>
      </c>
    </row>
    <row r="215" spans="1:5" ht="12.75">
      <c r="A215" s="43"/>
      <c r="B215" s="44" t="s">
        <v>358</v>
      </c>
      <c r="C215" s="45"/>
      <c r="D215" s="46">
        <v>7</v>
      </c>
      <c r="E215" s="47" t="s">
        <v>12</v>
      </c>
    </row>
    <row r="216" spans="1:5" ht="12.75">
      <c r="A216" s="43"/>
      <c r="B216" s="44" t="s">
        <v>359</v>
      </c>
      <c r="C216" s="45"/>
      <c r="D216" s="46">
        <v>8</v>
      </c>
      <c r="E216" s="47" t="s">
        <v>360</v>
      </c>
    </row>
    <row r="217" spans="1:5" ht="12.75">
      <c r="A217" s="43"/>
      <c r="B217" s="44" t="s">
        <v>361</v>
      </c>
      <c r="C217" s="45"/>
      <c r="D217" s="46">
        <v>9</v>
      </c>
      <c r="E217" s="47" t="s">
        <v>14</v>
      </c>
    </row>
    <row r="218" spans="1:5" ht="12.75">
      <c r="A218" s="43"/>
      <c r="B218" s="44" t="s">
        <v>362</v>
      </c>
      <c r="C218" s="45"/>
      <c r="D218" s="46">
        <v>10</v>
      </c>
      <c r="E218" s="47" t="s">
        <v>363</v>
      </c>
    </row>
    <row r="219" spans="1:5" ht="12.75">
      <c r="A219" s="43"/>
      <c r="B219" s="44" t="s">
        <v>364</v>
      </c>
      <c r="C219" s="45"/>
      <c r="D219" s="46">
        <v>11</v>
      </c>
      <c r="E219" s="47" t="s">
        <v>365</v>
      </c>
    </row>
    <row r="220" spans="1:5" ht="12.75">
      <c r="A220" s="43"/>
      <c r="B220" s="44" t="s">
        <v>366</v>
      </c>
      <c r="C220" s="45"/>
      <c r="D220" s="46">
        <v>12</v>
      </c>
      <c r="E220" s="47" t="s">
        <v>90</v>
      </c>
    </row>
    <row r="221" spans="1:5" ht="12.75">
      <c r="A221" s="43"/>
      <c r="B221" s="44" t="s">
        <v>367</v>
      </c>
      <c r="C221" s="45"/>
      <c r="D221" s="46">
        <v>13</v>
      </c>
      <c r="E221" s="47" t="s">
        <v>71</v>
      </c>
    </row>
    <row r="222" spans="1:5" ht="12.75">
      <c r="A222" s="43"/>
      <c r="B222" s="44" t="s">
        <v>368</v>
      </c>
      <c r="C222" s="45"/>
      <c r="D222" s="46">
        <v>14</v>
      </c>
      <c r="E222" s="47" t="s">
        <v>15</v>
      </c>
    </row>
    <row r="223" spans="1:5" ht="12.75">
      <c r="A223" s="43"/>
      <c r="B223" s="44" t="s">
        <v>369</v>
      </c>
      <c r="C223" s="45"/>
      <c r="D223" s="46">
        <v>15</v>
      </c>
      <c r="E223" s="47" t="s">
        <v>81</v>
      </c>
    </row>
    <row r="224" spans="1:5" ht="12.75">
      <c r="A224" s="43"/>
      <c r="B224" s="44" t="s">
        <v>370</v>
      </c>
      <c r="C224" s="45"/>
      <c r="D224" s="46">
        <v>16</v>
      </c>
      <c r="E224" s="47" t="s">
        <v>72</v>
      </c>
    </row>
    <row r="225" spans="1:5" ht="12.75">
      <c r="A225" s="43"/>
      <c r="B225" s="44" t="s">
        <v>371</v>
      </c>
      <c r="C225" s="45"/>
      <c r="D225" s="46">
        <v>17</v>
      </c>
      <c r="E225" s="47" t="s">
        <v>91</v>
      </c>
    </row>
    <row r="226" spans="1:5" ht="12.75">
      <c r="A226" s="43"/>
      <c r="B226" s="44" t="s">
        <v>372</v>
      </c>
      <c r="C226" s="45"/>
      <c r="D226" s="46">
        <v>18</v>
      </c>
      <c r="E226" s="47" t="s">
        <v>92</v>
      </c>
    </row>
    <row r="227" spans="1:5" ht="12.75">
      <c r="A227" s="43"/>
      <c r="B227" s="44" t="s">
        <v>373</v>
      </c>
      <c r="C227" s="45"/>
      <c r="D227" s="46">
        <v>19</v>
      </c>
      <c r="E227" s="47" t="s">
        <v>70</v>
      </c>
    </row>
    <row r="228" spans="1:5" ht="12.75">
      <c r="A228" s="43"/>
      <c r="B228" s="44" t="s">
        <v>374</v>
      </c>
      <c r="C228" s="45"/>
      <c r="D228" s="46">
        <v>20</v>
      </c>
      <c r="E228" s="47" t="s">
        <v>95</v>
      </c>
    </row>
    <row r="229" spans="1:5" ht="12.75">
      <c r="A229" s="43"/>
      <c r="B229" s="44" t="s">
        <v>375</v>
      </c>
      <c r="C229" s="45"/>
      <c r="D229" s="46">
        <v>21</v>
      </c>
      <c r="E229" s="47" t="s">
        <v>96</v>
      </c>
    </row>
    <row r="230" spans="1:5" ht="12.75">
      <c r="A230" s="43"/>
      <c r="B230" s="44" t="s">
        <v>376</v>
      </c>
      <c r="C230" s="45"/>
      <c r="D230" s="46">
        <v>22</v>
      </c>
      <c r="E230" s="47" t="s">
        <v>64</v>
      </c>
    </row>
    <row r="231" spans="1:5" ht="12.75">
      <c r="A231" s="43"/>
      <c r="B231" s="44" t="s">
        <v>377</v>
      </c>
      <c r="C231" s="45"/>
      <c r="D231" s="46">
        <v>23</v>
      </c>
      <c r="E231" s="47" t="s">
        <v>378</v>
      </c>
    </row>
    <row r="232" spans="1:5" ht="12.75">
      <c r="A232" s="43"/>
      <c r="B232" s="44" t="s">
        <v>379</v>
      </c>
      <c r="C232" s="45"/>
      <c r="D232" s="46">
        <v>24</v>
      </c>
      <c r="E232" s="47" t="s">
        <v>99</v>
      </c>
    </row>
    <row r="233" spans="1:5" ht="12.75">
      <c r="A233" s="43"/>
      <c r="B233" s="44" t="s">
        <v>380</v>
      </c>
      <c r="C233" s="45"/>
      <c r="D233" s="46">
        <v>25</v>
      </c>
      <c r="E233" s="47" t="s">
        <v>64</v>
      </c>
    </row>
    <row r="234" spans="1:5" ht="12.75">
      <c r="A234" s="43"/>
      <c r="B234" s="44" t="s">
        <v>381</v>
      </c>
      <c r="C234" s="45"/>
      <c r="D234" s="46">
        <v>26</v>
      </c>
      <c r="E234" s="47" t="s">
        <v>378</v>
      </c>
    </row>
    <row r="235" spans="1:5" ht="12.75">
      <c r="A235" s="43"/>
      <c r="B235" s="44" t="s">
        <v>382</v>
      </c>
      <c r="C235" s="45"/>
      <c r="D235" s="46">
        <v>27</v>
      </c>
      <c r="E235" s="47" t="s">
        <v>110</v>
      </c>
    </row>
    <row r="236" spans="1:5" ht="12.75">
      <c r="A236" s="43"/>
      <c r="B236" s="44" t="s">
        <v>383</v>
      </c>
      <c r="C236" s="45"/>
      <c r="D236" s="46">
        <v>28</v>
      </c>
      <c r="E236" s="47" t="s">
        <v>111</v>
      </c>
    </row>
    <row r="237" spans="1:5" ht="12.75">
      <c r="A237" s="43"/>
      <c r="B237" s="44" t="s">
        <v>384</v>
      </c>
      <c r="C237" s="45"/>
      <c r="D237" s="46">
        <v>29</v>
      </c>
      <c r="E237" s="47" t="s">
        <v>112</v>
      </c>
    </row>
    <row r="238" spans="1:5" ht="12.75">
      <c r="A238" s="43"/>
      <c r="B238" s="44" t="s">
        <v>385</v>
      </c>
      <c r="C238" s="45"/>
      <c r="D238" s="46">
        <v>30</v>
      </c>
      <c r="E238" s="47" t="s">
        <v>64</v>
      </c>
    </row>
    <row r="239" spans="1:5" ht="12.75">
      <c r="A239" s="43"/>
      <c r="B239" s="44" t="s">
        <v>386</v>
      </c>
      <c r="C239" s="45"/>
      <c r="D239" s="46">
        <v>31</v>
      </c>
      <c r="E239" s="47" t="s">
        <v>378</v>
      </c>
    </row>
    <row r="240" spans="1:5" ht="12.75">
      <c r="A240" s="43"/>
      <c r="B240" s="44" t="s">
        <v>387</v>
      </c>
      <c r="C240" s="45"/>
      <c r="D240" s="46">
        <v>32</v>
      </c>
      <c r="E240" s="47" t="s">
        <v>120</v>
      </c>
    </row>
    <row r="241" spans="1:5" ht="12.75">
      <c r="A241" s="43"/>
      <c r="B241" s="44" t="s">
        <v>388</v>
      </c>
      <c r="C241" s="45"/>
      <c r="D241" s="46">
        <v>33</v>
      </c>
      <c r="E241" s="47" t="s">
        <v>64</v>
      </c>
    </row>
    <row r="242" spans="1:5" ht="12.75">
      <c r="A242" s="43"/>
      <c r="B242" s="44" t="s">
        <v>389</v>
      </c>
      <c r="C242" s="45"/>
      <c r="D242" s="46">
        <v>34</v>
      </c>
      <c r="E242" s="47" t="s">
        <v>378</v>
      </c>
    </row>
    <row r="243" spans="1:5" ht="33.75">
      <c r="A243" s="470" t="s">
        <v>403</v>
      </c>
      <c r="B243" s="470"/>
      <c r="C243" s="49"/>
      <c r="D243" s="50">
        <v>1</v>
      </c>
      <c r="E243" s="48" t="s">
        <v>404</v>
      </c>
    </row>
    <row r="244" spans="1:5" ht="12.75">
      <c r="A244" s="43"/>
      <c r="B244" s="44" t="s">
        <v>351</v>
      </c>
      <c r="C244" s="45"/>
      <c r="D244" s="46">
        <v>2</v>
      </c>
      <c r="E244" s="47" t="s">
        <v>352</v>
      </c>
    </row>
    <row r="245" spans="1:5" ht="12.75">
      <c r="A245" s="43"/>
      <c r="B245" s="44" t="s">
        <v>353</v>
      </c>
      <c r="C245" s="45"/>
      <c r="D245" s="46">
        <v>3</v>
      </c>
      <c r="E245" s="47" t="s">
        <v>8</v>
      </c>
    </row>
    <row r="246" spans="1:5" ht="12.75">
      <c r="A246" s="43"/>
      <c r="B246" s="44" t="s">
        <v>354</v>
      </c>
      <c r="C246" s="45"/>
      <c r="D246" s="46">
        <v>4</v>
      </c>
      <c r="E246" s="47" t="s">
        <v>63</v>
      </c>
    </row>
    <row r="247" spans="1:5" ht="12.75">
      <c r="A247" s="43"/>
      <c r="B247" s="44" t="s">
        <v>355</v>
      </c>
      <c r="C247" s="45"/>
      <c r="D247" s="46">
        <v>5</v>
      </c>
      <c r="E247" s="47" t="s">
        <v>86</v>
      </c>
    </row>
    <row r="248" spans="1:5" ht="12.75">
      <c r="A248" s="43"/>
      <c r="B248" s="44" t="s">
        <v>356</v>
      </c>
      <c r="C248" s="45"/>
      <c r="D248" s="46">
        <v>6</v>
      </c>
      <c r="E248" s="47" t="s">
        <v>357</v>
      </c>
    </row>
    <row r="249" spans="1:5" ht="12.75">
      <c r="A249" s="43"/>
      <c r="B249" s="44" t="s">
        <v>358</v>
      </c>
      <c r="C249" s="45"/>
      <c r="D249" s="46">
        <v>7</v>
      </c>
      <c r="E249" s="47" t="s">
        <v>12</v>
      </c>
    </row>
    <row r="250" spans="1:5" ht="12.75">
      <c r="A250" s="43"/>
      <c r="B250" s="44" t="s">
        <v>359</v>
      </c>
      <c r="C250" s="45"/>
      <c r="D250" s="46">
        <v>8</v>
      </c>
      <c r="E250" s="47" t="s">
        <v>360</v>
      </c>
    </row>
    <row r="251" spans="1:5" ht="12.75">
      <c r="A251" s="43"/>
      <c r="B251" s="44" t="s">
        <v>361</v>
      </c>
      <c r="C251" s="45"/>
      <c r="D251" s="46">
        <v>9</v>
      </c>
      <c r="E251" s="47" t="s">
        <v>14</v>
      </c>
    </row>
    <row r="252" spans="1:5" ht="12.75">
      <c r="A252" s="43"/>
      <c r="B252" s="44" t="s">
        <v>362</v>
      </c>
      <c r="C252" s="45"/>
      <c r="D252" s="46">
        <v>10</v>
      </c>
      <c r="E252" s="47" t="s">
        <v>363</v>
      </c>
    </row>
    <row r="253" spans="1:5" ht="12.75">
      <c r="A253" s="43"/>
      <c r="B253" s="44" t="s">
        <v>364</v>
      </c>
      <c r="C253" s="45"/>
      <c r="D253" s="46">
        <v>11</v>
      </c>
      <c r="E253" s="47" t="s">
        <v>365</v>
      </c>
    </row>
    <row r="254" spans="1:5" ht="12.75">
      <c r="A254" s="43"/>
      <c r="B254" s="44" t="s">
        <v>366</v>
      </c>
      <c r="C254" s="45"/>
      <c r="D254" s="46">
        <v>12</v>
      </c>
      <c r="E254" s="47" t="s">
        <v>90</v>
      </c>
    </row>
    <row r="255" spans="1:5" ht="12.75">
      <c r="A255" s="43"/>
      <c r="B255" s="44" t="s">
        <v>367</v>
      </c>
      <c r="C255" s="45"/>
      <c r="D255" s="46">
        <v>13</v>
      </c>
      <c r="E255" s="47" t="s">
        <v>71</v>
      </c>
    </row>
    <row r="256" spans="1:5" ht="12.75">
      <c r="A256" s="43"/>
      <c r="B256" s="44" t="s">
        <v>368</v>
      </c>
      <c r="C256" s="45"/>
      <c r="D256" s="46">
        <v>14</v>
      </c>
      <c r="E256" s="47" t="s">
        <v>15</v>
      </c>
    </row>
    <row r="257" spans="1:5" ht="12.75">
      <c r="A257" s="43"/>
      <c r="B257" s="44" t="s">
        <v>369</v>
      </c>
      <c r="C257" s="45"/>
      <c r="D257" s="46">
        <v>15</v>
      </c>
      <c r="E257" s="47" t="s">
        <v>81</v>
      </c>
    </row>
    <row r="258" spans="1:5" ht="12.75">
      <c r="A258" s="43"/>
      <c r="B258" s="44" t="s">
        <v>370</v>
      </c>
      <c r="C258" s="45"/>
      <c r="D258" s="46">
        <v>16</v>
      </c>
      <c r="E258" s="47" t="s">
        <v>72</v>
      </c>
    </row>
    <row r="259" spans="1:5" ht="12.75">
      <c r="A259" s="43"/>
      <c r="B259" s="44" t="s">
        <v>371</v>
      </c>
      <c r="C259" s="45"/>
      <c r="D259" s="46">
        <v>17</v>
      </c>
      <c r="E259" s="47" t="s">
        <v>91</v>
      </c>
    </row>
    <row r="260" spans="1:5" ht="12.75">
      <c r="A260" s="43"/>
      <c r="B260" s="44" t="s">
        <v>372</v>
      </c>
      <c r="C260" s="45"/>
      <c r="D260" s="46">
        <v>18</v>
      </c>
      <c r="E260" s="47" t="s">
        <v>92</v>
      </c>
    </row>
    <row r="261" spans="1:5" ht="12.75">
      <c r="A261" s="43"/>
      <c r="B261" s="44" t="s">
        <v>373</v>
      </c>
      <c r="C261" s="45"/>
      <c r="D261" s="46">
        <v>19</v>
      </c>
      <c r="E261" s="47" t="s">
        <v>70</v>
      </c>
    </row>
    <row r="262" spans="1:5" ht="12.75">
      <c r="A262" s="43"/>
      <c r="B262" s="44" t="s">
        <v>374</v>
      </c>
      <c r="C262" s="45"/>
      <c r="D262" s="46">
        <v>20</v>
      </c>
      <c r="E262" s="47" t="s">
        <v>95</v>
      </c>
    </row>
    <row r="263" spans="1:5" ht="12.75">
      <c r="A263" s="43"/>
      <c r="B263" s="44" t="s">
        <v>375</v>
      </c>
      <c r="C263" s="45"/>
      <c r="D263" s="46">
        <v>21</v>
      </c>
      <c r="E263" s="47" t="s">
        <v>96</v>
      </c>
    </row>
    <row r="264" spans="1:5" ht="12.75">
      <c r="A264" s="43"/>
      <c r="B264" s="44" t="s">
        <v>376</v>
      </c>
      <c r="C264" s="45"/>
      <c r="D264" s="46">
        <v>22</v>
      </c>
      <c r="E264" s="47" t="s">
        <v>64</v>
      </c>
    </row>
    <row r="265" spans="1:5" ht="12.75">
      <c r="A265" s="43"/>
      <c r="B265" s="44" t="s">
        <v>377</v>
      </c>
      <c r="C265" s="45"/>
      <c r="D265" s="46">
        <v>23</v>
      </c>
      <c r="E265" s="47" t="s">
        <v>378</v>
      </c>
    </row>
    <row r="266" spans="1:5" ht="12.75">
      <c r="A266" s="43"/>
      <c r="B266" s="44" t="s">
        <v>379</v>
      </c>
      <c r="C266" s="45"/>
      <c r="D266" s="46">
        <v>24</v>
      </c>
      <c r="E266" s="47" t="s">
        <v>99</v>
      </c>
    </row>
    <row r="267" spans="1:5" ht="12.75">
      <c r="A267" s="43"/>
      <c r="B267" s="44" t="s">
        <v>380</v>
      </c>
      <c r="C267" s="45"/>
      <c r="D267" s="46">
        <v>25</v>
      </c>
      <c r="E267" s="47" t="s">
        <v>64</v>
      </c>
    </row>
    <row r="268" spans="1:5" ht="12.75">
      <c r="A268" s="43"/>
      <c r="B268" s="44" t="s">
        <v>381</v>
      </c>
      <c r="C268" s="45"/>
      <c r="D268" s="46">
        <v>26</v>
      </c>
      <c r="E268" s="47" t="s">
        <v>378</v>
      </c>
    </row>
    <row r="269" spans="1:5" ht="12.75">
      <c r="A269" s="43"/>
      <c r="B269" s="44" t="s">
        <v>382</v>
      </c>
      <c r="C269" s="45"/>
      <c r="D269" s="46">
        <v>27</v>
      </c>
      <c r="E269" s="47" t="s">
        <v>110</v>
      </c>
    </row>
    <row r="270" spans="1:5" ht="12.75">
      <c r="A270" s="43"/>
      <c r="B270" s="44" t="s">
        <v>383</v>
      </c>
      <c r="C270" s="45"/>
      <c r="D270" s="46">
        <v>28</v>
      </c>
      <c r="E270" s="47" t="s">
        <v>111</v>
      </c>
    </row>
    <row r="271" spans="1:5" ht="12.75">
      <c r="A271" s="43"/>
      <c r="B271" s="44" t="s">
        <v>384</v>
      </c>
      <c r="C271" s="45"/>
      <c r="D271" s="46">
        <v>29</v>
      </c>
      <c r="E271" s="47" t="s">
        <v>112</v>
      </c>
    </row>
    <row r="272" spans="1:5" ht="12.75">
      <c r="A272" s="43"/>
      <c r="B272" s="44" t="s">
        <v>385</v>
      </c>
      <c r="C272" s="45"/>
      <c r="D272" s="46">
        <v>30</v>
      </c>
      <c r="E272" s="47" t="s">
        <v>64</v>
      </c>
    </row>
    <row r="273" spans="1:5" ht="12.75">
      <c r="A273" s="43"/>
      <c r="B273" s="44" t="s">
        <v>386</v>
      </c>
      <c r="C273" s="45"/>
      <c r="D273" s="46">
        <v>31</v>
      </c>
      <c r="E273" s="47" t="s">
        <v>378</v>
      </c>
    </row>
    <row r="274" spans="1:5" ht="12.75">
      <c r="A274" s="43"/>
      <c r="B274" s="44" t="s">
        <v>387</v>
      </c>
      <c r="C274" s="45"/>
      <c r="D274" s="46">
        <v>32</v>
      </c>
      <c r="E274" s="47" t="s">
        <v>120</v>
      </c>
    </row>
    <row r="275" spans="1:5" ht="12.75">
      <c r="A275" s="43"/>
      <c r="B275" s="44" t="s">
        <v>388</v>
      </c>
      <c r="C275" s="45"/>
      <c r="D275" s="46">
        <v>33</v>
      </c>
      <c r="E275" s="47" t="s">
        <v>64</v>
      </c>
    </row>
    <row r="276" spans="1:5" ht="12.75">
      <c r="A276" s="43"/>
      <c r="B276" s="44" t="s">
        <v>389</v>
      </c>
      <c r="C276" s="45"/>
      <c r="D276" s="46">
        <v>34</v>
      </c>
      <c r="E276" s="47" t="s">
        <v>378</v>
      </c>
    </row>
    <row r="277" spans="1:5" ht="22.5">
      <c r="A277" s="470" t="s">
        <v>405</v>
      </c>
      <c r="B277" s="470"/>
      <c r="C277" s="49"/>
      <c r="D277" s="50">
        <v>1</v>
      </c>
      <c r="E277" s="48" t="s">
        <v>406</v>
      </c>
    </row>
    <row r="278" spans="1:5" ht="12.75">
      <c r="A278" s="43"/>
      <c r="B278" s="44" t="s">
        <v>351</v>
      </c>
      <c r="C278" s="45"/>
      <c r="D278" s="46">
        <v>2</v>
      </c>
      <c r="E278" s="47" t="s">
        <v>352</v>
      </c>
    </row>
    <row r="279" spans="1:5" ht="12.75">
      <c r="A279" s="43"/>
      <c r="B279" s="44" t="s">
        <v>353</v>
      </c>
      <c r="C279" s="45"/>
      <c r="D279" s="46">
        <v>3</v>
      </c>
      <c r="E279" s="47" t="s">
        <v>8</v>
      </c>
    </row>
    <row r="280" spans="1:5" ht="12.75">
      <c r="A280" s="43"/>
      <c r="B280" s="44" t="s">
        <v>354</v>
      </c>
      <c r="C280" s="45"/>
      <c r="D280" s="46">
        <v>4</v>
      </c>
      <c r="E280" s="47" t="s">
        <v>63</v>
      </c>
    </row>
    <row r="281" spans="1:5" ht="12.75">
      <c r="A281" s="43"/>
      <c r="B281" s="44" t="s">
        <v>355</v>
      </c>
      <c r="C281" s="45"/>
      <c r="D281" s="46">
        <v>5</v>
      </c>
      <c r="E281" s="47" t="s">
        <v>86</v>
      </c>
    </row>
    <row r="282" spans="1:5" ht="12.75">
      <c r="A282" s="43"/>
      <c r="B282" s="44" t="s">
        <v>356</v>
      </c>
      <c r="C282" s="45"/>
      <c r="D282" s="46">
        <v>6</v>
      </c>
      <c r="E282" s="47" t="s">
        <v>357</v>
      </c>
    </row>
    <row r="283" spans="1:5" ht="12.75">
      <c r="A283" s="43"/>
      <c r="B283" s="44" t="s">
        <v>358</v>
      </c>
      <c r="C283" s="45"/>
      <c r="D283" s="46">
        <v>7</v>
      </c>
      <c r="E283" s="47" t="s">
        <v>12</v>
      </c>
    </row>
    <row r="284" spans="1:5" ht="12.75">
      <c r="A284" s="43"/>
      <c r="B284" s="44" t="s">
        <v>359</v>
      </c>
      <c r="C284" s="45"/>
      <c r="D284" s="46">
        <v>8</v>
      </c>
      <c r="E284" s="47" t="s">
        <v>360</v>
      </c>
    </row>
    <row r="285" spans="1:5" ht="12.75">
      <c r="A285" s="43"/>
      <c r="B285" s="44" t="s">
        <v>361</v>
      </c>
      <c r="C285" s="45"/>
      <c r="D285" s="46">
        <v>9</v>
      </c>
      <c r="E285" s="47" t="s">
        <v>14</v>
      </c>
    </row>
    <row r="286" spans="1:5" ht="12.75">
      <c r="A286" s="43"/>
      <c r="B286" s="44" t="s">
        <v>362</v>
      </c>
      <c r="C286" s="45"/>
      <c r="D286" s="46">
        <v>10</v>
      </c>
      <c r="E286" s="47" t="s">
        <v>363</v>
      </c>
    </row>
    <row r="287" spans="1:5" ht="12.75">
      <c r="A287" s="43"/>
      <c r="B287" s="44" t="s">
        <v>364</v>
      </c>
      <c r="C287" s="45"/>
      <c r="D287" s="46">
        <v>11</v>
      </c>
      <c r="E287" s="47" t="s">
        <v>365</v>
      </c>
    </row>
    <row r="288" spans="1:5" ht="12.75">
      <c r="A288" s="43"/>
      <c r="B288" s="44" t="s">
        <v>366</v>
      </c>
      <c r="C288" s="45"/>
      <c r="D288" s="46">
        <v>12</v>
      </c>
      <c r="E288" s="47" t="s">
        <v>90</v>
      </c>
    </row>
    <row r="289" spans="1:5" ht="12.75">
      <c r="A289" s="43"/>
      <c r="B289" s="44" t="s">
        <v>367</v>
      </c>
      <c r="C289" s="45"/>
      <c r="D289" s="46">
        <v>13</v>
      </c>
      <c r="E289" s="47" t="s">
        <v>71</v>
      </c>
    </row>
    <row r="290" spans="1:5" ht="12.75">
      <c r="A290" s="43"/>
      <c r="B290" s="44" t="s">
        <v>368</v>
      </c>
      <c r="C290" s="45"/>
      <c r="D290" s="46">
        <v>14</v>
      </c>
      <c r="E290" s="47" t="s">
        <v>15</v>
      </c>
    </row>
    <row r="291" spans="1:5" ht="12.75">
      <c r="A291" s="43"/>
      <c r="B291" s="44" t="s">
        <v>369</v>
      </c>
      <c r="C291" s="45"/>
      <c r="D291" s="46">
        <v>15</v>
      </c>
      <c r="E291" s="47" t="s">
        <v>81</v>
      </c>
    </row>
    <row r="292" spans="1:5" ht="12.75">
      <c r="A292" s="43"/>
      <c r="B292" s="44" t="s">
        <v>370</v>
      </c>
      <c r="C292" s="45"/>
      <c r="D292" s="46">
        <v>16</v>
      </c>
      <c r="E292" s="47" t="s">
        <v>72</v>
      </c>
    </row>
    <row r="293" spans="1:5" ht="12.75">
      <c r="A293" s="43"/>
      <c r="B293" s="44" t="s">
        <v>371</v>
      </c>
      <c r="C293" s="45"/>
      <c r="D293" s="46">
        <v>17</v>
      </c>
      <c r="E293" s="47" t="s">
        <v>91</v>
      </c>
    </row>
    <row r="294" spans="1:5" ht="12.75">
      <c r="A294" s="43"/>
      <c r="B294" s="44" t="s">
        <v>372</v>
      </c>
      <c r="C294" s="45"/>
      <c r="D294" s="46">
        <v>18</v>
      </c>
      <c r="E294" s="47" t="s">
        <v>92</v>
      </c>
    </row>
    <row r="295" spans="1:5" ht="12.75">
      <c r="A295" s="43"/>
      <c r="B295" s="44" t="s">
        <v>373</v>
      </c>
      <c r="C295" s="45"/>
      <c r="D295" s="46">
        <v>19</v>
      </c>
      <c r="E295" s="47" t="s">
        <v>70</v>
      </c>
    </row>
    <row r="296" spans="1:5" ht="12.75">
      <c r="A296" s="43"/>
      <c r="B296" s="44" t="s">
        <v>374</v>
      </c>
      <c r="C296" s="45"/>
      <c r="D296" s="46">
        <v>20</v>
      </c>
      <c r="E296" s="47" t="s">
        <v>95</v>
      </c>
    </row>
    <row r="297" spans="1:5" ht="12.75">
      <c r="A297" s="43"/>
      <c r="B297" s="44" t="s">
        <v>375</v>
      </c>
      <c r="C297" s="45"/>
      <c r="D297" s="46">
        <v>21</v>
      </c>
      <c r="E297" s="47" t="s">
        <v>96</v>
      </c>
    </row>
    <row r="298" spans="1:5" ht="12.75">
      <c r="A298" s="43"/>
      <c r="B298" s="44" t="s">
        <v>376</v>
      </c>
      <c r="C298" s="45"/>
      <c r="D298" s="46">
        <v>22</v>
      </c>
      <c r="E298" s="47" t="s">
        <v>64</v>
      </c>
    </row>
    <row r="299" spans="1:5" ht="12.75">
      <c r="A299" s="43"/>
      <c r="B299" s="44" t="s">
        <v>377</v>
      </c>
      <c r="C299" s="45"/>
      <c r="D299" s="46">
        <v>23</v>
      </c>
      <c r="E299" s="47" t="s">
        <v>378</v>
      </c>
    </row>
    <row r="300" spans="1:5" ht="12.75">
      <c r="A300" s="43"/>
      <c r="B300" s="44" t="s">
        <v>379</v>
      </c>
      <c r="C300" s="45"/>
      <c r="D300" s="46">
        <v>24</v>
      </c>
      <c r="E300" s="47" t="s">
        <v>99</v>
      </c>
    </row>
    <row r="301" spans="1:5" ht="12.75">
      <c r="A301" s="43"/>
      <c r="B301" s="44" t="s">
        <v>380</v>
      </c>
      <c r="C301" s="45"/>
      <c r="D301" s="46">
        <v>25</v>
      </c>
      <c r="E301" s="47" t="s">
        <v>64</v>
      </c>
    </row>
    <row r="302" spans="1:5" ht="12.75">
      <c r="A302" s="43"/>
      <c r="B302" s="44" t="s">
        <v>381</v>
      </c>
      <c r="C302" s="45"/>
      <c r="D302" s="46">
        <v>26</v>
      </c>
      <c r="E302" s="47" t="s">
        <v>378</v>
      </c>
    </row>
    <row r="303" spans="1:5" ht="12.75">
      <c r="A303" s="43"/>
      <c r="B303" s="44" t="s">
        <v>382</v>
      </c>
      <c r="C303" s="45"/>
      <c r="D303" s="46">
        <v>27</v>
      </c>
      <c r="E303" s="47" t="s">
        <v>110</v>
      </c>
    </row>
    <row r="304" spans="1:5" ht="12.75">
      <c r="A304" s="43"/>
      <c r="B304" s="44" t="s">
        <v>383</v>
      </c>
      <c r="C304" s="45"/>
      <c r="D304" s="46">
        <v>28</v>
      </c>
      <c r="E304" s="47" t="s">
        <v>111</v>
      </c>
    </row>
    <row r="305" spans="1:5" ht="12.75">
      <c r="A305" s="43"/>
      <c r="B305" s="44" t="s">
        <v>384</v>
      </c>
      <c r="C305" s="45"/>
      <c r="D305" s="46">
        <v>29</v>
      </c>
      <c r="E305" s="47" t="s">
        <v>112</v>
      </c>
    </row>
    <row r="306" spans="1:5" ht="12.75">
      <c r="A306" s="43"/>
      <c r="B306" s="44" t="s">
        <v>385</v>
      </c>
      <c r="C306" s="45"/>
      <c r="D306" s="46">
        <v>30</v>
      </c>
      <c r="E306" s="47" t="s">
        <v>64</v>
      </c>
    </row>
    <row r="307" spans="1:5" ht="12.75">
      <c r="A307" s="43"/>
      <c r="B307" s="44" t="s">
        <v>386</v>
      </c>
      <c r="C307" s="45"/>
      <c r="D307" s="46">
        <v>31</v>
      </c>
      <c r="E307" s="47" t="s">
        <v>378</v>
      </c>
    </row>
    <row r="308" spans="1:5" ht="12.75">
      <c r="A308" s="43"/>
      <c r="B308" s="44" t="s">
        <v>387</v>
      </c>
      <c r="C308" s="45"/>
      <c r="D308" s="46">
        <v>32</v>
      </c>
      <c r="E308" s="47" t="s">
        <v>120</v>
      </c>
    </row>
    <row r="309" spans="1:5" ht="12.75">
      <c r="A309" s="43"/>
      <c r="B309" s="44" t="s">
        <v>388</v>
      </c>
      <c r="C309" s="45"/>
      <c r="D309" s="46">
        <v>33</v>
      </c>
      <c r="E309" s="47" t="s">
        <v>64</v>
      </c>
    </row>
    <row r="310" spans="1:5" ht="12.75">
      <c r="A310" s="43"/>
      <c r="B310" s="44" t="s">
        <v>389</v>
      </c>
      <c r="C310" s="45"/>
      <c r="D310" s="46">
        <v>34</v>
      </c>
      <c r="E310" s="47" t="s">
        <v>378</v>
      </c>
    </row>
    <row r="311" spans="1:5" ht="12.75">
      <c r="A311" s="470" t="s">
        <v>407</v>
      </c>
      <c r="B311" s="470"/>
      <c r="C311" s="49"/>
      <c r="D311" s="50">
        <v>1</v>
      </c>
      <c r="E311" s="48" t="s">
        <v>408</v>
      </c>
    </row>
    <row r="312" spans="1:5" ht="12.75">
      <c r="A312" s="43"/>
      <c r="B312" s="44" t="s">
        <v>358</v>
      </c>
      <c r="C312" s="45"/>
      <c r="D312" s="46">
        <v>2</v>
      </c>
      <c r="E312" s="47" t="s">
        <v>12</v>
      </c>
    </row>
    <row r="313" spans="1:5" ht="12.75">
      <c r="A313" s="43"/>
      <c r="B313" s="44" t="s">
        <v>359</v>
      </c>
      <c r="C313" s="45"/>
      <c r="D313" s="46">
        <v>3</v>
      </c>
      <c r="E313" s="47" t="s">
        <v>360</v>
      </c>
    </row>
    <row r="314" spans="1:5" ht="12.75">
      <c r="A314" s="43"/>
      <c r="B314" s="44" t="s">
        <v>361</v>
      </c>
      <c r="C314" s="45"/>
      <c r="D314" s="46">
        <v>4</v>
      </c>
      <c r="E314" s="47" t="s">
        <v>14</v>
      </c>
    </row>
    <row r="315" spans="1:5" ht="12.75">
      <c r="A315" s="43"/>
      <c r="B315" s="44" t="s">
        <v>364</v>
      </c>
      <c r="C315" s="45"/>
      <c r="D315" s="46">
        <v>5</v>
      </c>
      <c r="E315" s="47" t="s">
        <v>365</v>
      </c>
    </row>
    <row r="316" spans="1:5" ht="12.75">
      <c r="A316" s="43"/>
      <c r="B316" s="44" t="s">
        <v>367</v>
      </c>
      <c r="C316" s="45"/>
      <c r="D316" s="46">
        <v>6</v>
      </c>
      <c r="E316" s="47" t="s">
        <v>71</v>
      </c>
    </row>
    <row r="317" spans="1:5" ht="12.75">
      <c r="A317" s="43"/>
      <c r="B317" s="44" t="s">
        <v>371</v>
      </c>
      <c r="C317" s="45"/>
      <c r="D317" s="46">
        <v>7</v>
      </c>
      <c r="E317" s="47" t="s">
        <v>91</v>
      </c>
    </row>
    <row r="318" spans="1:5" ht="12.75">
      <c r="A318" s="43"/>
      <c r="B318" s="44" t="s">
        <v>372</v>
      </c>
      <c r="C318" s="45"/>
      <c r="D318" s="46">
        <v>8</v>
      </c>
      <c r="E318" s="47" t="s">
        <v>92</v>
      </c>
    </row>
    <row r="319" spans="1:5" ht="12.75">
      <c r="A319" s="43"/>
      <c r="B319" s="44" t="s">
        <v>374</v>
      </c>
      <c r="C319" s="45"/>
      <c r="D319" s="46">
        <v>9</v>
      </c>
      <c r="E319" s="47" t="s">
        <v>95</v>
      </c>
    </row>
    <row r="320" spans="1:5" ht="12.75">
      <c r="A320" s="43"/>
      <c r="B320" s="44" t="s">
        <v>375</v>
      </c>
      <c r="C320" s="45"/>
      <c r="D320" s="46">
        <v>10</v>
      </c>
      <c r="E320" s="47" t="s">
        <v>96</v>
      </c>
    </row>
    <row r="321" spans="1:5" ht="12.75">
      <c r="A321" s="43"/>
      <c r="B321" s="44" t="s">
        <v>376</v>
      </c>
      <c r="C321" s="45"/>
      <c r="D321" s="46">
        <v>11</v>
      </c>
      <c r="E321" s="47" t="s">
        <v>64</v>
      </c>
    </row>
    <row r="322" spans="1:5" ht="12.75">
      <c r="A322" s="43"/>
      <c r="B322" s="44" t="s">
        <v>377</v>
      </c>
      <c r="C322" s="45"/>
      <c r="D322" s="46">
        <v>12</v>
      </c>
      <c r="E322" s="47" t="s">
        <v>378</v>
      </c>
    </row>
    <row r="323" spans="1:5" ht="12.75">
      <c r="A323" s="43"/>
      <c r="B323" s="44" t="s">
        <v>380</v>
      </c>
      <c r="C323" s="45"/>
      <c r="D323" s="46">
        <v>13</v>
      </c>
      <c r="E323" s="47" t="s">
        <v>64</v>
      </c>
    </row>
    <row r="324" spans="1:5" ht="12.75">
      <c r="A324" s="43"/>
      <c r="B324" s="44" t="s">
        <v>381</v>
      </c>
      <c r="C324" s="45"/>
      <c r="D324" s="46">
        <v>14</v>
      </c>
      <c r="E324" s="47" t="s">
        <v>378</v>
      </c>
    </row>
    <row r="325" spans="1:5" ht="12.75">
      <c r="A325" s="43"/>
      <c r="B325" s="44" t="s">
        <v>385</v>
      </c>
      <c r="C325" s="45"/>
      <c r="D325" s="46">
        <v>15</v>
      </c>
      <c r="E325" s="47" t="s">
        <v>64</v>
      </c>
    </row>
    <row r="326" spans="1:5" ht="12.75">
      <c r="A326" s="43"/>
      <c r="B326" s="44" t="s">
        <v>386</v>
      </c>
      <c r="C326" s="45"/>
      <c r="D326" s="46">
        <v>16</v>
      </c>
      <c r="E326" s="47" t="s">
        <v>378</v>
      </c>
    </row>
    <row r="327" spans="1:5" ht="12.75">
      <c r="A327" s="43"/>
      <c r="B327" s="44" t="s">
        <v>387</v>
      </c>
      <c r="C327" s="45"/>
      <c r="D327" s="46">
        <v>17</v>
      </c>
      <c r="E327" s="47" t="s">
        <v>120</v>
      </c>
    </row>
    <row r="328" spans="1:5" ht="12.75">
      <c r="A328" s="43"/>
      <c r="B328" s="44" t="s">
        <v>388</v>
      </c>
      <c r="C328" s="45"/>
      <c r="D328" s="46">
        <v>18</v>
      </c>
      <c r="E328" s="47" t="s">
        <v>64</v>
      </c>
    </row>
    <row r="329" spans="1:5" ht="12.75">
      <c r="A329" s="43"/>
      <c r="B329" s="44" t="s">
        <v>389</v>
      </c>
      <c r="C329" s="45"/>
      <c r="D329" s="46">
        <v>19</v>
      </c>
      <c r="E329" s="47" t="s">
        <v>378</v>
      </c>
    </row>
    <row r="330" spans="1:5" ht="22.5">
      <c r="A330" s="470" t="s">
        <v>409</v>
      </c>
      <c r="B330" s="470"/>
      <c r="C330" s="49"/>
      <c r="D330" s="50">
        <v>1</v>
      </c>
      <c r="E330" s="48" t="s">
        <v>410</v>
      </c>
    </row>
    <row r="331" spans="1:5" ht="12.75">
      <c r="A331" s="43"/>
      <c r="B331" s="44" t="s">
        <v>358</v>
      </c>
      <c r="C331" s="45"/>
      <c r="D331" s="46">
        <v>2</v>
      </c>
      <c r="E331" s="47" t="s">
        <v>12</v>
      </c>
    </row>
    <row r="332" spans="1:5" ht="12.75">
      <c r="A332" s="43"/>
      <c r="B332" s="44" t="s">
        <v>359</v>
      </c>
      <c r="C332" s="45"/>
      <c r="D332" s="46">
        <v>3</v>
      </c>
      <c r="E332" s="47" t="s">
        <v>360</v>
      </c>
    </row>
    <row r="333" spans="1:5" ht="12.75">
      <c r="A333" s="43"/>
      <c r="B333" s="44" t="s">
        <v>361</v>
      </c>
      <c r="C333" s="45"/>
      <c r="D333" s="46">
        <v>4</v>
      </c>
      <c r="E333" s="47" t="s">
        <v>14</v>
      </c>
    </row>
    <row r="334" spans="1:5" ht="12.75">
      <c r="A334" s="43"/>
      <c r="B334" s="44" t="s">
        <v>364</v>
      </c>
      <c r="C334" s="45"/>
      <c r="D334" s="46">
        <v>5</v>
      </c>
      <c r="E334" s="47" t="s">
        <v>365</v>
      </c>
    </row>
    <row r="335" spans="1:5" ht="12.75">
      <c r="A335" s="43"/>
      <c r="B335" s="44" t="s">
        <v>367</v>
      </c>
      <c r="C335" s="45"/>
      <c r="D335" s="46">
        <v>6</v>
      </c>
      <c r="E335" s="47" t="s">
        <v>71</v>
      </c>
    </row>
    <row r="336" spans="1:5" ht="12.75">
      <c r="A336" s="43"/>
      <c r="B336" s="44" t="s">
        <v>371</v>
      </c>
      <c r="C336" s="45"/>
      <c r="D336" s="46">
        <v>7</v>
      </c>
      <c r="E336" s="47" t="s">
        <v>91</v>
      </c>
    </row>
    <row r="337" spans="1:5" ht="12.75">
      <c r="A337" s="43"/>
      <c r="B337" s="44" t="s">
        <v>374</v>
      </c>
      <c r="C337" s="45"/>
      <c r="D337" s="46">
        <v>8</v>
      </c>
      <c r="E337" s="47" t="s">
        <v>95</v>
      </c>
    </row>
    <row r="338" spans="1:5" ht="12.75">
      <c r="A338" s="43"/>
      <c r="B338" s="44" t="s">
        <v>375</v>
      </c>
      <c r="C338" s="45"/>
      <c r="D338" s="46">
        <v>9</v>
      </c>
      <c r="E338" s="47" t="s">
        <v>96</v>
      </c>
    </row>
    <row r="339" spans="1:5" ht="12.75">
      <c r="A339" s="43"/>
      <c r="B339" s="44" t="s">
        <v>376</v>
      </c>
      <c r="C339" s="45"/>
      <c r="D339" s="46">
        <v>10</v>
      </c>
      <c r="E339" s="47" t="s">
        <v>64</v>
      </c>
    </row>
    <row r="340" spans="1:5" ht="12.75">
      <c r="A340" s="43"/>
      <c r="B340" s="44" t="s">
        <v>377</v>
      </c>
      <c r="C340" s="45"/>
      <c r="D340" s="46">
        <v>11</v>
      </c>
      <c r="E340" s="47" t="s">
        <v>378</v>
      </c>
    </row>
    <row r="341" spans="1:5" ht="12.75">
      <c r="A341" s="43"/>
      <c r="B341" s="44" t="s">
        <v>380</v>
      </c>
      <c r="C341" s="45"/>
      <c r="D341" s="46">
        <v>12</v>
      </c>
      <c r="E341" s="47" t="s">
        <v>64</v>
      </c>
    </row>
    <row r="342" spans="1:5" ht="12.75">
      <c r="A342" s="43"/>
      <c r="B342" s="44" t="s">
        <v>381</v>
      </c>
      <c r="C342" s="45"/>
      <c r="D342" s="46">
        <v>13</v>
      </c>
      <c r="E342" s="47" t="s">
        <v>378</v>
      </c>
    </row>
    <row r="343" spans="1:5" ht="12.75">
      <c r="A343" s="43"/>
      <c r="B343" s="44" t="s">
        <v>385</v>
      </c>
      <c r="C343" s="45"/>
      <c r="D343" s="46">
        <v>14</v>
      </c>
      <c r="E343" s="47" t="s">
        <v>64</v>
      </c>
    </row>
    <row r="344" spans="1:5" ht="12.75">
      <c r="A344" s="43"/>
      <c r="B344" s="44" t="s">
        <v>386</v>
      </c>
      <c r="C344" s="45"/>
      <c r="D344" s="46">
        <v>15</v>
      </c>
      <c r="E344" s="47" t="s">
        <v>378</v>
      </c>
    </row>
    <row r="345" spans="1:5" ht="12.75">
      <c r="A345" s="43"/>
      <c r="B345" s="44" t="s">
        <v>387</v>
      </c>
      <c r="C345" s="45"/>
      <c r="D345" s="46">
        <v>16</v>
      </c>
      <c r="E345" s="47" t="s">
        <v>120</v>
      </c>
    </row>
    <row r="346" spans="1:5" ht="12.75">
      <c r="A346" s="43"/>
      <c r="B346" s="44" t="s">
        <v>388</v>
      </c>
      <c r="C346" s="45"/>
      <c r="D346" s="46">
        <v>17</v>
      </c>
      <c r="E346" s="47" t="s">
        <v>64</v>
      </c>
    </row>
    <row r="347" spans="1:5" ht="12.75">
      <c r="A347" s="43"/>
      <c r="B347" s="44" t="s">
        <v>389</v>
      </c>
      <c r="C347" s="45"/>
      <c r="D347" s="46">
        <v>18</v>
      </c>
      <c r="E347" s="47" t="s">
        <v>378</v>
      </c>
    </row>
    <row r="348" spans="1:5" ht="22.5">
      <c r="A348" s="470" t="s">
        <v>411</v>
      </c>
      <c r="B348" s="470"/>
      <c r="C348" s="49"/>
      <c r="D348" s="50">
        <v>1</v>
      </c>
      <c r="E348" s="48" t="s">
        <v>412</v>
      </c>
    </row>
    <row r="349" spans="1:5" ht="12.75">
      <c r="A349" s="43"/>
      <c r="B349" s="44" t="s">
        <v>362</v>
      </c>
      <c r="C349" s="45"/>
      <c r="D349" s="46">
        <v>2</v>
      </c>
      <c r="E349" s="47" t="s">
        <v>363</v>
      </c>
    </row>
    <row r="350" spans="1:5" ht="12.75">
      <c r="A350" s="43"/>
      <c r="B350" s="44" t="s">
        <v>367</v>
      </c>
      <c r="C350" s="45"/>
      <c r="D350" s="46">
        <v>3</v>
      </c>
      <c r="E350" s="47" t="s">
        <v>71</v>
      </c>
    </row>
    <row r="351" spans="1:5" ht="12.75">
      <c r="A351" s="43"/>
      <c r="B351" s="44" t="s">
        <v>374</v>
      </c>
      <c r="C351" s="45"/>
      <c r="D351" s="46">
        <v>4</v>
      </c>
      <c r="E351" s="47" t="s">
        <v>95</v>
      </c>
    </row>
    <row r="352" spans="1:5" ht="12.75">
      <c r="A352" s="43"/>
      <c r="B352" s="44" t="s">
        <v>375</v>
      </c>
      <c r="C352" s="45"/>
      <c r="D352" s="46">
        <v>5</v>
      </c>
      <c r="E352" s="47" t="s">
        <v>96</v>
      </c>
    </row>
    <row r="353" spans="1:5" ht="12.75">
      <c r="A353" s="43"/>
      <c r="B353" s="44" t="s">
        <v>376</v>
      </c>
      <c r="C353" s="45"/>
      <c r="D353" s="46">
        <v>6</v>
      </c>
      <c r="E353" s="47" t="s">
        <v>64</v>
      </c>
    </row>
    <row r="354" spans="1:5" ht="12.75">
      <c r="A354" s="43"/>
      <c r="B354" s="44" t="s">
        <v>377</v>
      </c>
      <c r="C354" s="45"/>
      <c r="D354" s="46">
        <v>7</v>
      </c>
      <c r="E354" s="47" t="s">
        <v>378</v>
      </c>
    </row>
    <row r="355" spans="1:5" ht="12.75">
      <c r="A355" s="43"/>
      <c r="B355" s="44" t="s">
        <v>380</v>
      </c>
      <c r="C355" s="45"/>
      <c r="D355" s="46">
        <v>8</v>
      </c>
      <c r="E355" s="47" t="s">
        <v>64</v>
      </c>
    </row>
    <row r="356" spans="1:5" ht="12.75">
      <c r="A356" s="43"/>
      <c r="B356" s="44" t="s">
        <v>381</v>
      </c>
      <c r="C356" s="45"/>
      <c r="D356" s="46">
        <v>9</v>
      </c>
      <c r="E356" s="47" t="s">
        <v>378</v>
      </c>
    </row>
    <row r="357" spans="1:5" ht="12.75">
      <c r="A357" s="43"/>
      <c r="B357" s="44" t="s">
        <v>385</v>
      </c>
      <c r="C357" s="45"/>
      <c r="D357" s="46">
        <v>10</v>
      </c>
      <c r="E357" s="47" t="s">
        <v>64</v>
      </c>
    </row>
    <row r="358" spans="1:5" ht="12.75">
      <c r="A358" s="43"/>
      <c r="B358" s="44" t="s">
        <v>386</v>
      </c>
      <c r="C358" s="45"/>
      <c r="D358" s="46">
        <v>11</v>
      </c>
      <c r="E358" s="47" t="s">
        <v>378</v>
      </c>
    </row>
    <row r="359" spans="1:5" ht="12.75">
      <c r="A359" s="43"/>
      <c r="B359" s="44" t="s">
        <v>387</v>
      </c>
      <c r="C359" s="45"/>
      <c r="D359" s="46">
        <v>12</v>
      </c>
      <c r="E359" s="47" t="s">
        <v>120</v>
      </c>
    </row>
    <row r="360" spans="1:5" ht="12.75">
      <c r="A360" s="43"/>
      <c r="B360" s="44" t="s">
        <v>388</v>
      </c>
      <c r="C360" s="45"/>
      <c r="D360" s="46">
        <v>13</v>
      </c>
      <c r="E360" s="47" t="s">
        <v>64</v>
      </c>
    </row>
    <row r="361" spans="1:5" ht="12.75">
      <c r="A361" s="43"/>
      <c r="B361" s="44" t="s">
        <v>389</v>
      </c>
      <c r="C361" s="45"/>
      <c r="D361" s="46">
        <v>14</v>
      </c>
      <c r="E361" s="47" t="s">
        <v>378</v>
      </c>
    </row>
    <row r="362" spans="1:5" ht="12.75">
      <c r="A362" s="470" t="s">
        <v>413</v>
      </c>
      <c r="B362" s="470"/>
      <c r="C362" s="49"/>
      <c r="D362" s="50">
        <v>1</v>
      </c>
      <c r="E362" s="48" t="s">
        <v>414</v>
      </c>
    </row>
    <row r="363" spans="1:5" ht="12.75">
      <c r="A363" s="43"/>
      <c r="B363" s="44" t="s">
        <v>367</v>
      </c>
      <c r="C363" s="45"/>
      <c r="D363" s="46">
        <v>2</v>
      </c>
      <c r="E363" s="47" t="s">
        <v>71</v>
      </c>
    </row>
    <row r="364" spans="1:5" ht="12.75">
      <c r="A364" s="43"/>
      <c r="B364" s="44" t="s">
        <v>374</v>
      </c>
      <c r="C364" s="45"/>
      <c r="D364" s="46">
        <v>3</v>
      </c>
      <c r="E364" s="47" t="s">
        <v>95</v>
      </c>
    </row>
    <row r="365" spans="1:5" ht="12.75">
      <c r="A365" s="43"/>
      <c r="B365" s="44" t="s">
        <v>375</v>
      </c>
      <c r="C365" s="45"/>
      <c r="D365" s="46">
        <v>4</v>
      </c>
      <c r="E365" s="47" t="s">
        <v>96</v>
      </c>
    </row>
    <row r="366" spans="1:5" ht="12.75">
      <c r="A366" s="43"/>
      <c r="B366" s="44" t="s">
        <v>376</v>
      </c>
      <c r="C366" s="45"/>
      <c r="D366" s="46">
        <v>5</v>
      </c>
      <c r="E366" s="47" t="s">
        <v>64</v>
      </c>
    </row>
    <row r="367" spans="1:5" ht="12.75">
      <c r="A367" s="43"/>
      <c r="B367" s="44" t="s">
        <v>377</v>
      </c>
      <c r="C367" s="45"/>
      <c r="D367" s="46">
        <v>6</v>
      </c>
      <c r="E367" s="47" t="s">
        <v>378</v>
      </c>
    </row>
    <row r="368" spans="1:5" ht="12.75">
      <c r="A368" s="43"/>
      <c r="B368" s="44" t="s">
        <v>380</v>
      </c>
      <c r="C368" s="45"/>
      <c r="D368" s="46">
        <v>7</v>
      </c>
      <c r="E368" s="47" t="s">
        <v>64</v>
      </c>
    </row>
    <row r="369" spans="1:5" ht="12.75">
      <c r="A369" s="43"/>
      <c r="B369" s="44" t="s">
        <v>381</v>
      </c>
      <c r="C369" s="45"/>
      <c r="D369" s="46">
        <v>8</v>
      </c>
      <c r="E369" s="47" t="s">
        <v>378</v>
      </c>
    </row>
    <row r="370" spans="1:5" ht="12.75">
      <c r="A370" s="43"/>
      <c r="B370" s="44" t="s">
        <v>385</v>
      </c>
      <c r="C370" s="45"/>
      <c r="D370" s="46">
        <v>9</v>
      </c>
      <c r="E370" s="47" t="s">
        <v>64</v>
      </c>
    </row>
    <row r="371" spans="1:5" ht="12.75">
      <c r="A371" s="43"/>
      <c r="B371" s="44" t="s">
        <v>386</v>
      </c>
      <c r="C371" s="45"/>
      <c r="D371" s="46">
        <v>10</v>
      </c>
      <c r="E371" s="47" t="s">
        <v>378</v>
      </c>
    </row>
    <row r="372" spans="1:5" ht="12.75">
      <c r="A372" s="43"/>
      <c r="B372" s="44" t="s">
        <v>387</v>
      </c>
      <c r="C372" s="45"/>
      <c r="D372" s="46">
        <v>11</v>
      </c>
      <c r="E372" s="47" t="s">
        <v>120</v>
      </c>
    </row>
    <row r="373" spans="1:5" ht="12.75">
      <c r="A373" s="43"/>
      <c r="B373" s="44" t="s">
        <v>388</v>
      </c>
      <c r="C373" s="45"/>
      <c r="D373" s="46">
        <v>12</v>
      </c>
      <c r="E373" s="47" t="s">
        <v>64</v>
      </c>
    </row>
    <row r="374" spans="1:5" ht="12.75">
      <c r="A374" s="43"/>
      <c r="B374" s="44" t="s">
        <v>389</v>
      </c>
      <c r="C374" s="45"/>
      <c r="D374" s="46">
        <v>13</v>
      </c>
      <c r="E374" s="47" t="s">
        <v>378</v>
      </c>
    </row>
    <row r="375" spans="1:5" ht="12.75">
      <c r="A375" s="470" t="s">
        <v>415</v>
      </c>
      <c r="B375" s="470"/>
      <c r="C375" s="49"/>
      <c r="D375" s="50">
        <v>1</v>
      </c>
      <c r="E375" s="48" t="s">
        <v>416</v>
      </c>
    </row>
    <row r="376" spans="1:5" ht="12.75">
      <c r="A376" s="43"/>
      <c r="B376" s="44" t="s">
        <v>364</v>
      </c>
      <c r="C376" s="45"/>
      <c r="D376" s="46">
        <v>2</v>
      </c>
      <c r="E376" s="47" t="s">
        <v>365</v>
      </c>
    </row>
    <row r="377" spans="1:5" ht="12.75">
      <c r="A377" s="43"/>
      <c r="B377" s="44" t="s">
        <v>367</v>
      </c>
      <c r="C377" s="45"/>
      <c r="D377" s="46">
        <v>3</v>
      </c>
      <c r="E377" s="47" t="s">
        <v>71</v>
      </c>
    </row>
    <row r="378" spans="1:5" ht="12.75">
      <c r="A378" s="43"/>
      <c r="B378" s="44" t="s">
        <v>370</v>
      </c>
      <c r="C378" s="45"/>
      <c r="D378" s="46">
        <v>4</v>
      </c>
      <c r="E378" s="47" t="s">
        <v>72</v>
      </c>
    </row>
    <row r="379" spans="1:5" ht="12.75">
      <c r="A379" s="43"/>
      <c r="B379" s="44" t="s">
        <v>374</v>
      </c>
      <c r="C379" s="45"/>
      <c r="D379" s="46">
        <v>5</v>
      </c>
      <c r="E379" s="47" t="s">
        <v>95</v>
      </c>
    </row>
    <row r="380" spans="1:5" ht="12.75">
      <c r="A380" s="43"/>
      <c r="B380" s="44" t="s">
        <v>375</v>
      </c>
      <c r="C380" s="45"/>
      <c r="D380" s="46">
        <v>6</v>
      </c>
      <c r="E380" s="47" t="s">
        <v>96</v>
      </c>
    </row>
    <row r="381" spans="1:5" ht="12.75">
      <c r="A381" s="43"/>
      <c r="B381" s="44" t="s">
        <v>376</v>
      </c>
      <c r="C381" s="45"/>
      <c r="D381" s="46">
        <v>7</v>
      </c>
      <c r="E381" s="47" t="s">
        <v>64</v>
      </c>
    </row>
    <row r="382" spans="1:5" ht="12.75">
      <c r="A382" s="43"/>
      <c r="B382" s="44" t="s">
        <v>377</v>
      </c>
      <c r="C382" s="45"/>
      <c r="D382" s="46">
        <v>8</v>
      </c>
      <c r="E382" s="47" t="s">
        <v>378</v>
      </c>
    </row>
    <row r="383" spans="1:5" ht="12.75">
      <c r="A383" s="43"/>
      <c r="B383" s="44" t="s">
        <v>380</v>
      </c>
      <c r="C383" s="45"/>
      <c r="D383" s="46">
        <v>9</v>
      </c>
      <c r="E383" s="47" t="s">
        <v>64</v>
      </c>
    </row>
    <row r="384" spans="1:5" ht="12.75">
      <c r="A384" s="43"/>
      <c r="B384" s="44" t="s">
        <v>381</v>
      </c>
      <c r="C384" s="45"/>
      <c r="D384" s="46">
        <v>10</v>
      </c>
      <c r="E384" s="47" t="s">
        <v>378</v>
      </c>
    </row>
    <row r="385" spans="1:5" ht="12.75">
      <c r="A385" s="43"/>
      <c r="B385" s="44" t="s">
        <v>385</v>
      </c>
      <c r="C385" s="45"/>
      <c r="D385" s="46">
        <v>11</v>
      </c>
      <c r="E385" s="47" t="s">
        <v>64</v>
      </c>
    </row>
    <row r="386" spans="1:5" ht="12.75">
      <c r="A386" s="43"/>
      <c r="B386" s="44" t="s">
        <v>386</v>
      </c>
      <c r="C386" s="45"/>
      <c r="D386" s="46">
        <v>12</v>
      </c>
      <c r="E386" s="47" t="s">
        <v>378</v>
      </c>
    </row>
    <row r="387" spans="1:5" ht="12.75">
      <c r="A387" s="43"/>
      <c r="B387" s="44" t="s">
        <v>387</v>
      </c>
      <c r="C387" s="45"/>
      <c r="D387" s="46">
        <v>13</v>
      </c>
      <c r="E387" s="47" t="s">
        <v>120</v>
      </c>
    </row>
    <row r="388" spans="1:5" ht="12.75">
      <c r="A388" s="43"/>
      <c r="B388" s="44" t="s">
        <v>388</v>
      </c>
      <c r="C388" s="45"/>
      <c r="D388" s="46">
        <v>14</v>
      </c>
      <c r="E388" s="47" t="s">
        <v>64</v>
      </c>
    </row>
    <row r="389" spans="1:5" ht="12.75">
      <c r="A389" s="43"/>
      <c r="B389" s="44" t="s">
        <v>389</v>
      </c>
      <c r="C389" s="45"/>
      <c r="D389" s="46">
        <v>15</v>
      </c>
      <c r="E389" s="47" t="s">
        <v>378</v>
      </c>
    </row>
    <row r="390" spans="1:5" ht="22.5">
      <c r="A390" s="470" t="s">
        <v>417</v>
      </c>
      <c r="B390" s="470"/>
      <c r="C390" s="49"/>
      <c r="D390" s="50">
        <v>1</v>
      </c>
      <c r="E390" s="48" t="s">
        <v>418</v>
      </c>
    </row>
    <row r="391" spans="1:5" ht="12.75">
      <c r="A391" s="43"/>
      <c r="B391" s="44" t="s">
        <v>366</v>
      </c>
      <c r="C391" s="45"/>
      <c r="D391" s="46">
        <v>2</v>
      </c>
      <c r="E391" s="47" t="s">
        <v>90</v>
      </c>
    </row>
    <row r="392" spans="1:5" ht="12.75">
      <c r="A392" s="43"/>
      <c r="B392" s="44" t="s">
        <v>374</v>
      </c>
      <c r="C392" s="45"/>
      <c r="D392" s="46">
        <v>3</v>
      </c>
      <c r="E392" s="47" t="s">
        <v>95</v>
      </c>
    </row>
    <row r="393" spans="1:5" ht="12.75">
      <c r="A393" s="43"/>
      <c r="B393" s="44" t="s">
        <v>375</v>
      </c>
      <c r="C393" s="45"/>
      <c r="D393" s="46">
        <v>4</v>
      </c>
      <c r="E393" s="47" t="s">
        <v>96</v>
      </c>
    </row>
    <row r="394" spans="1:5" ht="12.75">
      <c r="A394" s="43"/>
      <c r="B394" s="44" t="s">
        <v>376</v>
      </c>
      <c r="C394" s="45"/>
      <c r="D394" s="46">
        <v>5</v>
      </c>
      <c r="E394" s="47" t="s">
        <v>64</v>
      </c>
    </row>
    <row r="395" spans="1:5" ht="12.75">
      <c r="A395" s="43"/>
      <c r="B395" s="44" t="s">
        <v>377</v>
      </c>
      <c r="C395" s="45"/>
      <c r="D395" s="46">
        <v>6</v>
      </c>
      <c r="E395" s="47" t="s">
        <v>378</v>
      </c>
    </row>
    <row r="396" spans="1:5" ht="12.75">
      <c r="A396" s="43"/>
      <c r="B396" s="44" t="s">
        <v>380</v>
      </c>
      <c r="C396" s="45"/>
      <c r="D396" s="46">
        <v>7</v>
      </c>
      <c r="E396" s="47" t="s">
        <v>64</v>
      </c>
    </row>
    <row r="397" spans="1:5" ht="12.75">
      <c r="A397" s="43"/>
      <c r="B397" s="44" t="s">
        <v>381</v>
      </c>
      <c r="C397" s="45"/>
      <c r="D397" s="46">
        <v>8</v>
      </c>
      <c r="E397" s="47" t="s">
        <v>378</v>
      </c>
    </row>
    <row r="398" spans="1:5" ht="12.75">
      <c r="A398" s="43"/>
      <c r="B398" s="44" t="s">
        <v>385</v>
      </c>
      <c r="C398" s="45"/>
      <c r="D398" s="46">
        <v>9</v>
      </c>
      <c r="E398" s="47" t="s">
        <v>64</v>
      </c>
    </row>
    <row r="399" spans="1:5" ht="12.75">
      <c r="A399" s="43"/>
      <c r="B399" s="44" t="s">
        <v>386</v>
      </c>
      <c r="C399" s="45"/>
      <c r="D399" s="46">
        <v>10</v>
      </c>
      <c r="E399" s="47" t="s">
        <v>378</v>
      </c>
    </row>
    <row r="400" spans="1:5" ht="12.75">
      <c r="A400" s="43"/>
      <c r="B400" s="44" t="s">
        <v>387</v>
      </c>
      <c r="C400" s="45"/>
      <c r="D400" s="46">
        <v>11</v>
      </c>
      <c r="E400" s="47" t="s">
        <v>120</v>
      </c>
    </row>
    <row r="401" spans="1:5" ht="12.75">
      <c r="A401" s="43"/>
      <c r="B401" s="44" t="s">
        <v>388</v>
      </c>
      <c r="C401" s="45"/>
      <c r="D401" s="46">
        <v>12</v>
      </c>
      <c r="E401" s="47" t="s">
        <v>64</v>
      </c>
    </row>
    <row r="402" spans="1:5" ht="12.75">
      <c r="A402" s="43"/>
      <c r="B402" s="44" t="s">
        <v>389</v>
      </c>
      <c r="C402" s="45"/>
      <c r="D402" s="46">
        <v>13</v>
      </c>
      <c r="E402" s="47" t="s">
        <v>378</v>
      </c>
    </row>
    <row r="403" spans="1:5" ht="12.75">
      <c r="A403" s="470" t="s">
        <v>419</v>
      </c>
      <c r="B403" s="470"/>
      <c r="C403" s="49"/>
      <c r="D403" s="50">
        <v>1</v>
      </c>
      <c r="E403" s="48" t="s">
        <v>420</v>
      </c>
    </row>
    <row r="404" spans="1:5" ht="12.75">
      <c r="A404" s="43"/>
      <c r="B404" s="44" t="s">
        <v>376</v>
      </c>
      <c r="C404" s="45"/>
      <c r="D404" s="46">
        <v>2</v>
      </c>
      <c r="E404" s="47" t="s">
        <v>64</v>
      </c>
    </row>
    <row r="405" spans="1:5" ht="12.75">
      <c r="A405" s="43"/>
      <c r="B405" s="44" t="s">
        <v>377</v>
      </c>
      <c r="C405" s="45"/>
      <c r="D405" s="46">
        <v>3</v>
      </c>
      <c r="E405" s="47" t="s">
        <v>378</v>
      </c>
    </row>
    <row r="406" spans="1:5" ht="12.75">
      <c r="A406" s="43"/>
      <c r="B406" s="44" t="s">
        <v>379</v>
      </c>
      <c r="C406" s="45"/>
      <c r="D406" s="46">
        <v>4</v>
      </c>
      <c r="E406" s="47" t="s">
        <v>99</v>
      </c>
    </row>
    <row r="407" spans="1:5" ht="12.75">
      <c r="A407" s="43"/>
      <c r="B407" s="44" t="s">
        <v>380</v>
      </c>
      <c r="C407" s="45"/>
      <c r="D407" s="46">
        <v>5</v>
      </c>
      <c r="E407" s="47" t="s">
        <v>64</v>
      </c>
    </row>
    <row r="408" spans="1:5" ht="12.75">
      <c r="A408" s="43"/>
      <c r="B408" s="44" t="s">
        <v>381</v>
      </c>
      <c r="C408" s="45"/>
      <c r="D408" s="46">
        <v>6</v>
      </c>
      <c r="E408" s="47" t="s">
        <v>378</v>
      </c>
    </row>
    <row r="409" spans="1:5" ht="12.75">
      <c r="A409" s="43"/>
      <c r="B409" s="44" t="s">
        <v>385</v>
      </c>
      <c r="C409" s="45"/>
      <c r="D409" s="46">
        <v>7</v>
      </c>
      <c r="E409" s="47" t="s">
        <v>64</v>
      </c>
    </row>
    <row r="410" spans="1:5" ht="12.75">
      <c r="A410" s="43"/>
      <c r="B410" s="44" t="s">
        <v>386</v>
      </c>
      <c r="C410" s="45"/>
      <c r="D410" s="46">
        <v>8</v>
      </c>
      <c r="E410" s="47" t="s">
        <v>378</v>
      </c>
    </row>
    <row r="411" spans="1:5" ht="12.75">
      <c r="A411" s="43"/>
      <c r="B411" s="44" t="s">
        <v>387</v>
      </c>
      <c r="C411" s="45"/>
      <c r="D411" s="46">
        <v>9</v>
      </c>
      <c r="E411" s="47" t="s">
        <v>120</v>
      </c>
    </row>
    <row r="412" spans="1:5" ht="12.75">
      <c r="A412" s="43"/>
      <c r="B412" s="44" t="s">
        <v>388</v>
      </c>
      <c r="C412" s="45"/>
      <c r="D412" s="46">
        <v>10</v>
      </c>
      <c r="E412" s="47" t="s">
        <v>64</v>
      </c>
    </row>
    <row r="413" spans="1:5" ht="12.75">
      <c r="A413" s="43"/>
      <c r="B413" s="44" t="s">
        <v>389</v>
      </c>
      <c r="C413" s="45"/>
      <c r="D413" s="46">
        <v>11</v>
      </c>
      <c r="E413" s="47" t="s">
        <v>378</v>
      </c>
    </row>
    <row r="414" spans="1:5" ht="22.5">
      <c r="A414" s="470" t="s">
        <v>421</v>
      </c>
      <c r="B414" s="470"/>
      <c r="C414" s="49"/>
      <c r="D414" s="50">
        <v>1</v>
      </c>
      <c r="E414" s="48" t="s">
        <v>422</v>
      </c>
    </row>
    <row r="415" spans="1:5" ht="12.75">
      <c r="A415" s="43"/>
      <c r="B415" s="44" t="s">
        <v>376</v>
      </c>
      <c r="C415" s="45"/>
      <c r="D415" s="46">
        <v>2</v>
      </c>
      <c r="E415" s="47" t="s">
        <v>64</v>
      </c>
    </row>
    <row r="416" spans="1:5" ht="12.75">
      <c r="A416" s="43"/>
      <c r="B416" s="44" t="s">
        <v>377</v>
      </c>
      <c r="C416" s="45"/>
      <c r="D416" s="46">
        <v>3</v>
      </c>
      <c r="E416" s="47" t="s">
        <v>378</v>
      </c>
    </row>
    <row r="417" spans="1:5" ht="12.75">
      <c r="A417" s="43"/>
      <c r="B417" s="44" t="s">
        <v>379</v>
      </c>
      <c r="C417" s="45"/>
      <c r="D417" s="46">
        <v>4</v>
      </c>
      <c r="E417" s="47" t="s">
        <v>99</v>
      </c>
    </row>
    <row r="418" spans="1:5" ht="12.75">
      <c r="A418" s="43"/>
      <c r="B418" s="44" t="s">
        <v>380</v>
      </c>
      <c r="C418" s="45"/>
      <c r="D418" s="46">
        <v>5</v>
      </c>
      <c r="E418" s="47" t="s">
        <v>64</v>
      </c>
    </row>
    <row r="419" spans="1:5" ht="12.75">
      <c r="A419" s="43"/>
      <c r="B419" s="44" t="s">
        <v>381</v>
      </c>
      <c r="C419" s="45"/>
      <c r="D419" s="46">
        <v>6</v>
      </c>
      <c r="E419" s="47" t="s">
        <v>378</v>
      </c>
    </row>
    <row r="420" spans="1:5" ht="12.75">
      <c r="A420" s="43"/>
      <c r="B420" s="44" t="s">
        <v>385</v>
      </c>
      <c r="C420" s="45"/>
      <c r="D420" s="46">
        <v>7</v>
      </c>
      <c r="E420" s="47" t="s">
        <v>64</v>
      </c>
    </row>
    <row r="421" spans="1:5" ht="12.75">
      <c r="A421" s="43"/>
      <c r="B421" s="44" t="s">
        <v>386</v>
      </c>
      <c r="C421" s="45"/>
      <c r="D421" s="46">
        <v>8</v>
      </c>
      <c r="E421" s="47" t="s">
        <v>378</v>
      </c>
    </row>
    <row r="422" spans="1:5" ht="12.75">
      <c r="A422" s="43"/>
      <c r="B422" s="44" t="s">
        <v>387</v>
      </c>
      <c r="C422" s="45"/>
      <c r="D422" s="46">
        <v>9</v>
      </c>
      <c r="E422" s="47" t="s">
        <v>120</v>
      </c>
    </row>
    <row r="423" spans="1:5" ht="12.75">
      <c r="A423" s="43"/>
      <c r="B423" s="44" t="s">
        <v>388</v>
      </c>
      <c r="C423" s="45"/>
      <c r="D423" s="46">
        <v>10</v>
      </c>
      <c r="E423" s="47" t="s">
        <v>64</v>
      </c>
    </row>
    <row r="424" spans="1:5" ht="12.75">
      <c r="A424" s="43"/>
      <c r="B424" s="44" t="s">
        <v>389</v>
      </c>
      <c r="C424" s="45"/>
      <c r="D424" s="46">
        <v>11</v>
      </c>
      <c r="E424" s="47" t="s">
        <v>378</v>
      </c>
    </row>
    <row r="425" spans="1:5" ht="12.75">
      <c r="A425" s="470" t="s">
        <v>423</v>
      </c>
      <c r="B425" s="470"/>
      <c r="C425" s="49"/>
      <c r="D425" s="50">
        <v>1</v>
      </c>
      <c r="E425" s="48" t="s">
        <v>424</v>
      </c>
    </row>
    <row r="426" spans="1:5" ht="12.75">
      <c r="A426" s="43"/>
      <c r="B426" s="44" t="s">
        <v>362</v>
      </c>
      <c r="C426" s="45"/>
      <c r="D426" s="46">
        <v>2</v>
      </c>
      <c r="E426" s="47" t="s">
        <v>363</v>
      </c>
    </row>
    <row r="427" spans="1:5" ht="12.75">
      <c r="A427" s="43"/>
      <c r="B427" s="44" t="s">
        <v>364</v>
      </c>
      <c r="C427" s="45"/>
      <c r="D427" s="46">
        <v>3</v>
      </c>
      <c r="E427" s="47" t="s">
        <v>365</v>
      </c>
    </row>
    <row r="428" spans="1:5" ht="12.75">
      <c r="A428" s="43"/>
      <c r="B428" s="44" t="s">
        <v>369</v>
      </c>
      <c r="C428" s="45"/>
      <c r="D428" s="46">
        <v>4</v>
      </c>
      <c r="E428" s="47" t="s">
        <v>81</v>
      </c>
    </row>
    <row r="429" spans="1:5" ht="12.75">
      <c r="A429" s="43"/>
      <c r="B429" s="44" t="s">
        <v>370</v>
      </c>
      <c r="C429" s="45"/>
      <c r="D429" s="46">
        <v>5</v>
      </c>
      <c r="E429" s="47" t="s">
        <v>72</v>
      </c>
    </row>
    <row r="430" spans="1:5" ht="12.75">
      <c r="A430" s="43"/>
      <c r="B430" s="44" t="s">
        <v>376</v>
      </c>
      <c r="C430" s="45"/>
      <c r="D430" s="46">
        <v>6</v>
      </c>
      <c r="E430" s="47" t="s">
        <v>64</v>
      </c>
    </row>
    <row r="431" spans="1:5" ht="12.75">
      <c r="A431" s="43"/>
      <c r="B431" s="44" t="s">
        <v>377</v>
      </c>
      <c r="C431" s="45"/>
      <c r="D431" s="46">
        <v>7</v>
      </c>
      <c r="E431" s="47" t="s">
        <v>378</v>
      </c>
    </row>
    <row r="432" spans="1:5" ht="12.75">
      <c r="A432" s="43"/>
      <c r="B432" s="44" t="s">
        <v>379</v>
      </c>
      <c r="C432" s="45"/>
      <c r="D432" s="46">
        <v>8</v>
      </c>
      <c r="E432" s="47" t="s">
        <v>99</v>
      </c>
    </row>
    <row r="433" spans="1:5" ht="12.75">
      <c r="A433" s="43"/>
      <c r="B433" s="44" t="s">
        <v>380</v>
      </c>
      <c r="C433" s="45"/>
      <c r="D433" s="46">
        <v>9</v>
      </c>
      <c r="E433" s="47" t="s">
        <v>64</v>
      </c>
    </row>
    <row r="434" spans="1:5" ht="12.75">
      <c r="A434" s="43"/>
      <c r="B434" s="44" t="s">
        <v>381</v>
      </c>
      <c r="C434" s="45"/>
      <c r="D434" s="46">
        <v>10</v>
      </c>
      <c r="E434" s="47" t="s">
        <v>378</v>
      </c>
    </row>
    <row r="435" spans="1:5" ht="12.75">
      <c r="A435" s="43"/>
      <c r="B435" s="44" t="s">
        <v>385</v>
      </c>
      <c r="C435" s="45"/>
      <c r="D435" s="46">
        <v>11</v>
      </c>
      <c r="E435" s="47" t="s">
        <v>64</v>
      </c>
    </row>
    <row r="436" spans="1:5" ht="12.75">
      <c r="A436" s="43"/>
      <c r="B436" s="44" t="s">
        <v>386</v>
      </c>
      <c r="C436" s="45"/>
      <c r="D436" s="46">
        <v>12</v>
      </c>
      <c r="E436" s="47" t="s">
        <v>378</v>
      </c>
    </row>
    <row r="437" spans="1:5" ht="12.75">
      <c r="A437" s="43"/>
      <c r="B437" s="44" t="s">
        <v>387</v>
      </c>
      <c r="C437" s="45"/>
      <c r="D437" s="46">
        <v>13</v>
      </c>
      <c r="E437" s="47" t="s">
        <v>120</v>
      </c>
    </row>
    <row r="438" spans="1:5" ht="12.75">
      <c r="A438" s="43"/>
      <c r="B438" s="44" t="s">
        <v>388</v>
      </c>
      <c r="C438" s="45"/>
      <c r="D438" s="46">
        <v>14</v>
      </c>
      <c r="E438" s="47" t="s">
        <v>64</v>
      </c>
    </row>
    <row r="439" spans="1:5" ht="12.75">
      <c r="A439" s="43"/>
      <c r="B439" s="44" t="s">
        <v>389</v>
      </c>
      <c r="C439" s="45"/>
      <c r="D439" s="46">
        <v>15</v>
      </c>
      <c r="E439" s="47" t="s">
        <v>378</v>
      </c>
    </row>
    <row r="440" spans="1:5" ht="12.75">
      <c r="A440" s="470" t="s">
        <v>425</v>
      </c>
      <c r="B440" s="470"/>
      <c r="C440" s="49"/>
      <c r="D440" s="50">
        <v>1</v>
      </c>
      <c r="E440" s="48" t="s">
        <v>426</v>
      </c>
    </row>
    <row r="441" spans="1:5" ht="12.75">
      <c r="A441" s="43"/>
      <c r="B441" s="44" t="s">
        <v>358</v>
      </c>
      <c r="C441" s="45"/>
      <c r="D441" s="46">
        <v>2</v>
      </c>
      <c r="E441" s="47" t="s">
        <v>12</v>
      </c>
    </row>
    <row r="442" spans="1:5" ht="12.75">
      <c r="A442" s="43"/>
      <c r="B442" s="44" t="s">
        <v>359</v>
      </c>
      <c r="C442" s="45"/>
      <c r="D442" s="46">
        <v>3</v>
      </c>
      <c r="E442" s="47" t="s">
        <v>360</v>
      </c>
    </row>
    <row r="443" spans="1:5" ht="12.75">
      <c r="A443" s="43"/>
      <c r="B443" s="44" t="s">
        <v>361</v>
      </c>
      <c r="C443" s="45"/>
      <c r="D443" s="46">
        <v>4</v>
      </c>
      <c r="E443" s="47" t="s">
        <v>14</v>
      </c>
    </row>
    <row r="444" spans="1:5" ht="12.75">
      <c r="A444" s="43"/>
      <c r="B444" s="44" t="s">
        <v>364</v>
      </c>
      <c r="C444" s="45"/>
      <c r="D444" s="46">
        <v>5</v>
      </c>
      <c r="E444" s="47" t="s">
        <v>365</v>
      </c>
    </row>
    <row r="445" spans="1:5" ht="12.75">
      <c r="A445" s="43"/>
      <c r="B445" s="44" t="s">
        <v>368</v>
      </c>
      <c r="C445" s="45"/>
      <c r="D445" s="46">
        <v>6</v>
      </c>
      <c r="E445" s="47" t="s">
        <v>15</v>
      </c>
    </row>
    <row r="446" spans="1:5" ht="12.75">
      <c r="A446" s="43"/>
      <c r="B446" s="44" t="s">
        <v>369</v>
      </c>
      <c r="C446" s="45"/>
      <c r="D446" s="46">
        <v>7</v>
      </c>
      <c r="E446" s="47" t="s">
        <v>81</v>
      </c>
    </row>
    <row r="447" spans="1:5" ht="12.75">
      <c r="A447" s="43"/>
      <c r="B447" s="44" t="s">
        <v>376</v>
      </c>
      <c r="C447" s="45"/>
      <c r="D447" s="46">
        <v>8</v>
      </c>
      <c r="E447" s="47" t="s">
        <v>64</v>
      </c>
    </row>
    <row r="448" spans="1:5" ht="12.75">
      <c r="A448" s="43"/>
      <c r="B448" s="44" t="s">
        <v>377</v>
      </c>
      <c r="C448" s="45"/>
      <c r="D448" s="46">
        <v>9</v>
      </c>
      <c r="E448" s="47" t="s">
        <v>378</v>
      </c>
    </row>
    <row r="449" spans="1:5" ht="12.75">
      <c r="A449" s="43"/>
      <c r="B449" s="44" t="s">
        <v>379</v>
      </c>
      <c r="C449" s="45"/>
      <c r="D449" s="46">
        <v>10</v>
      </c>
      <c r="E449" s="47" t="s">
        <v>99</v>
      </c>
    </row>
    <row r="450" spans="1:5" ht="12.75">
      <c r="A450" s="43"/>
      <c r="B450" s="44" t="s">
        <v>380</v>
      </c>
      <c r="C450" s="45"/>
      <c r="D450" s="46">
        <v>11</v>
      </c>
      <c r="E450" s="47" t="s">
        <v>64</v>
      </c>
    </row>
    <row r="451" spans="1:5" ht="12.75">
      <c r="A451" s="43"/>
      <c r="B451" s="44" t="s">
        <v>381</v>
      </c>
      <c r="C451" s="45"/>
      <c r="D451" s="46">
        <v>12</v>
      </c>
      <c r="E451" s="47" t="s">
        <v>378</v>
      </c>
    </row>
    <row r="452" spans="1:5" ht="12.75">
      <c r="A452" s="43"/>
      <c r="B452" s="44" t="s">
        <v>385</v>
      </c>
      <c r="C452" s="45"/>
      <c r="D452" s="46">
        <v>13</v>
      </c>
      <c r="E452" s="47" t="s">
        <v>64</v>
      </c>
    </row>
    <row r="453" spans="1:5" ht="12.75">
      <c r="A453" s="43"/>
      <c r="B453" s="44" t="s">
        <v>386</v>
      </c>
      <c r="C453" s="45"/>
      <c r="D453" s="46">
        <v>14</v>
      </c>
      <c r="E453" s="47" t="s">
        <v>378</v>
      </c>
    </row>
    <row r="454" spans="1:5" ht="12.75">
      <c r="A454" s="43"/>
      <c r="B454" s="44" t="s">
        <v>387</v>
      </c>
      <c r="C454" s="45"/>
      <c r="D454" s="46">
        <v>15</v>
      </c>
      <c r="E454" s="47" t="s">
        <v>120</v>
      </c>
    </row>
    <row r="455" spans="1:5" ht="12.75">
      <c r="A455" s="43"/>
      <c r="B455" s="44" t="s">
        <v>388</v>
      </c>
      <c r="C455" s="45"/>
      <c r="D455" s="46">
        <v>16</v>
      </c>
      <c r="E455" s="47" t="s">
        <v>64</v>
      </c>
    </row>
    <row r="456" spans="1:5" ht="12.75">
      <c r="A456" s="43"/>
      <c r="B456" s="44" t="s">
        <v>389</v>
      </c>
      <c r="C456" s="45"/>
      <c r="D456" s="46">
        <v>17</v>
      </c>
      <c r="E456" s="47" t="s">
        <v>378</v>
      </c>
    </row>
    <row r="457" spans="1:5" ht="22.5">
      <c r="A457" s="470" t="s">
        <v>427</v>
      </c>
      <c r="B457" s="470"/>
      <c r="C457" s="49"/>
      <c r="D457" s="50">
        <v>1</v>
      </c>
      <c r="E457" s="48" t="s">
        <v>428</v>
      </c>
    </row>
    <row r="458" spans="1:5" ht="12.75">
      <c r="A458" s="43"/>
      <c r="B458" s="44" t="s">
        <v>364</v>
      </c>
      <c r="C458" s="45"/>
      <c r="D458" s="46">
        <v>2</v>
      </c>
      <c r="E458" s="47" t="s">
        <v>365</v>
      </c>
    </row>
    <row r="459" spans="1:5" ht="12.75">
      <c r="A459" s="43"/>
      <c r="B459" s="44" t="s">
        <v>366</v>
      </c>
      <c r="C459" s="45"/>
      <c r="D459" s="46">
        <v>3</v>
      </c>
      <c r="E459" s="47" t="s">
        <v>90</v>
      </c>
    </row>
    <row r="460" spans="1:5" ht="12.75">
      <c r="A460" s="43"/>
      <c r="B460" s="44" t="s">
        <v>376</v>
      </c>
      <c r="C460" s="45"/>
      <c r="D460" s="46">
        <v>4</v>
      </c>
      <c r="E460" s="47" t="s">
        <v>64</v>
      </c>
    </row>
    <row r="461" spans="1:5" ht="12.75">
      <c r="A461" s="43"/>
      <c r="B461" s="44" t="s">
        <v>377</v>
      </c>
      <c r="C461" s="45"/>
      <c r="D461" s="46">
        <v>5</v>
      </c>
      <c r="E461" s="47" t="s">
        <v>378</v>
      </c>
    </row>
    <row r="462" spans="1:5" ht="12.75">
      <c r="A462" s="43"/>
      <c r="B462" s="44" t="s">
        <v>380</v>
      </c>
      <c r="C462" s="45"/>
      <c r="D462" s="46">
        <v>6</v>
      </c>
      <c r="E462" s="47" t="s">
        <v>64</v>
      </c>
    </row>
    <row r="463" spans="1:5" ht="12.75">
      <c r="A463" s="43"/>
      <c r="B463" s="44" t="s">
        <v>381</v>
      </c>
      <c r="C463" s="45"/>
      <c r="D463" s="46">
        <v>7</v>
      </c>
      <c r="E463" s="47" t="s">
        <v>378</v>
      </c>
    </row>
    <row r="464" spans="1:5" ht="12.75">
      <c r="A464" s="43"/>
      <c r="B464" s="44" t="s">
        <v>382</v>
      </c>
      <c r="C464" s="45"/>
      <c r="D464" s="46">
        <v>8</v>
      </c>
      <c r="E464" s="47" t="s">
        <v>110</v>
      </c>
    </row>
    <row r="465" spans="1:5" ht="12.75">
      <c r="A465" s="43"/>
      <c r="B465" s="44" t="s">
        <v>383</v>
      </c>
      <c r="C465" s="45"/>
      <c r="D465" s="46">
        <v>9</v>
      </c>
      <c r="E465" s="47" t="s">
        <v>111</v>
      </c>
    </row>
    <row r="466" spans="1:5" ht="12.75">
      <c r="A466" s="43"/>
      <c r="B466" s="44" t="s">
        <v>384</v>
      </c>
      <c r="C466" s="45"/>
      <c r="D466" s="46">
        <v>10</v>
      </c>
      <c r="E466" s="47" t="s">
        <v>112</v>
      </c>
    </row>
    <row r="467" spans="1:5" ht="12.75">
      <c r="A467" s="43"/>
      <c r="B467" s="44" t="s">
        <v>385</v>
      </c>
      <c r="C467" s="45"/>
      <c r="D467" s="46">
        <v>11</v>
      </c>
      <c r="E467" s="47" t="s">
        <v>64</v>
      </c>
    </row>
    <row r="468" spans="1:5" ht="12.75">
      <c r="A468" s="43"/>
      <c r="B468" s="44" t="s">
        <v>386</v>
      </c>
      <c r="C468" s="45"/>
      <c r="D468" s="46">
        <v>12</v>
      </c>
      <c r="E468" s="47" t="s">
        <v>378</v>
      </c>
    </row>
    <row r="469" spans="1:5" ht="12.75">
      <c r="A469" s="43"/>
      <c r="B469" s="44" t="s">
        <v>387</v>
      </c>
      <c r="C469" s="45"/>
      <c r="D469" s="46">
        <v>13</v>
      </c>
      <c r="E469" s="47" t="s">
        <v>120</v>
      </c>
    </row>
    <row r="470" spans="1:5" ht="12.75">
      <c r="A470" s="43"/>
      <c r="B470" s="44" t="s">
        <v>388</v>
      </c>
      <c r="C470" s="45"/>
      <c r="D470" s="46">
        <v>14</v>
      </c>
      <c r="E470" s="47" t="s">
        <v>64</v>
      </c>
    </row>
    <row r="471" spans="1:5" ht="12.75">
      <c r="A471" s="43"/>
      <c r="B471" s="44" t="s">
        <v>389</v>
      </c>
      <c r="C471" s="45"/>
      <c r="D471" s="46">
        <v>15</v>
      </c>
      <c r="E471" s="47" t="s">
        <v>378</v>
      </c>
    </row>
    <row r="472" spans="1:5" ht="12.75">
      <c r="A472" s="470" t="s">
        <v>429</v>
      </c>
      <c r="B472" s="470"/>
      <c r="C472" s="49"/>
      <c r="D472" s="50">
        <v>1</v>
      </c>
      <c r="E472" s="48" t="s">
        <v>430</v>
      </c>
    </row>
    <row r="473" spans="1:5" ht="12.75">
      <c r="A473" s="43"/>
      <c r="B473" s="44" t="s">
        <v>362</v>
      </c>
      <c r="C473" s="45"/>
      <c r="D473" s="46">
        <v>2</v>
      </c>
      <c r="E473" s="47" t="s">
        <v>363</v>
      </c>
    </row>
    <row r="474" spans="1:5" ht="12.75">
      <c r="A474" s="43"/>
      <c r="B474" s="44" t="s">
        <v>364</v>
      </c>
      <c r="C474" s="45"/>
      <c r="D474" s="46">
        <v>3</v>
      </c>
      <c r="E474" s="47" t="s">
        <v>365</v>
      </c>
    </row>
    <row r="475" spans="1:5" ht="12.75">
      <c r="A475" s="43"/>
      <c r="B475" s="44" t="s">
        <v>366</v>
      </c>
      <c r="C475" s="45"/>
      <c r="D475" s="46">
        <v>4</v>
      </c>
      <c r="E475" s="47" t="s">
        <v>90</v>
      </c>
    </row>
    <row r="476" spans="1:5" ht="12.75">
      <c r="A476" s="43"/>
      <c r="B476" s="44" t="s">
        <v>370</v>
      </c>
      <c r="C476" s="45"/>
      <c r="D476" s="46">
        <v>5</v>
      </c>
      <c r="E476" s="47" t="s">
        <v>72</v>
      </c>
    </row>
    <row r="477" spans="1:5" ht="12.75">
      <c r="A477" s="43"/>
      <c r="B477" s="44" t="s">
        <v>376</v>
      </c>
      <c r="C477" s="45"/>
      <c r="D477" s="46">
        <v>6</v>
      </c>
      <c r="E477" s="47" t="s">
        <v>64</v>
      </c>
    </row>
    <row r="478" spans="1:5" ht="12.75">
      <c r="A478" s="43"/>
      <c r="B478" s="44" t="s">
        <v>377</v>
      </c>
      <c r="C478" s="45"/>
      <c r="D478" s="46">
        <v>7</v>
      </c>
      <c r="E478" s="47" t="s">
        <v>378</v>
      </c>
    </row>
    <row r="479" spans="1:5" ht="12.75">
      <c r="A479" s="43"/>
      <c r="B479" s="44" t="s">
        <v>380</v>
      </c>
      <c r="C479" s="45"/>
      <c r="D479" s="46">
        <v>8</v>
      </c>
      <c r="E479" s="47" t="s">
        <v>64</v>
      </c>
    </row>
    <row r="480" spans="1:5" ht="12.75">
      <c r="A480" s="43"/>
      <c r="B480" s="44" t="s">
        <v>381</v>
      </c>
      <c r="C480" s="45"/>
      <c r="D480" s="46">
        <v>9</v>
      </c>
      <c r="E480" s="47" t="s">
        <v>378</v>
      </c>
    </row>
    <row r="481" spans="1:5" ht="12.75">
      <c r="A481" s="43"/>
      <c r="B481" s="44" t="s">
        <v>382</v>
      </c>
      <c r="C481" s="45"/>
      <c r="D481" s="46">
        <v>10</v>
      </c>
      <c r="E481" s="47" t="s">
        <v>110</v>
      </c>
    </row>
    <row r="482" spans="1:5" ht="12.75">
      <c r="A482" s="43"/>
      <c r="B482" s="44" t="s">
        <v>383</v>
      </c>
      <c r="C482" s="45"/>
      <c r="D482" s="46">
        <v>11</v>
      </c>
      <c r="E482" s="47" t="s">
        <v>111</v>
      </c>
    </row>
    <row r="483" spans="1:5" ht="12.75">
      <c r="A483" s="43"/>
      <c r="B483" s="44" t="s">
        <v>384</v>
      </c>
      <c r="C483" s="45"/>
      <c r="D483" s="46">
        <v>12</v>
      </c>
      <c r="E483" s="47" t="s">
        <v>112</v>
      </c>
    </row>
    <row r="484" spans="1:5" ht="12.75">
      <c r="A484" s="43"/>
      <c r="B484" s="44" t="s">
        <v>385</v>
      </c>
      <c r="C484" s="45"/>
      <c r="D484" s="46">
        <v>13</v>
      </c>
      <c r="E484" s="47" t="s">
        <v>64</v>
      </c>
    </row>
    <row r="485" spans="1:5" ht="12.75">
      <c r="A485" s="43"/>
      <c r="B485" s="44" t="s">
        <v>386</v>
      </c>
      <c r="C485" s="45"/>
      <c r="D485" s="46">
        <v>14</v>
      </c>
      <c r="E485" s="47" t="s">
        <v>378</v>
      </c>
    </row>
    <row r="486" spans="1:5" ht="12.75">
      <c r="A486" s="43"/>
      <c r="B486" s="44" t="s">
        <v>387</v>
      </c>
      <c r="C486" s="45"/>
      <c r="D486" s="46">
        <v>15</v>
      </c>
      <c r="E486" s="47" t="s">
        <v>120</v>
      </c>
    </row>
    <row r="487" spans="1:5" ht="12.75">
      <c r="A487" s="43"/>
      <c r="B487" s="44" t="s">
        <v>388</v>
      </c>
      <c r="C487" s="45"/>
      <c r="D487" s="46">
        <v>16</v>
      </c>
      <c r="E487" s="47" t="s">
        <v>64</v>
      </c>
    </row>
    <row r="488" spans="1:5" ht="12.75">
      <c r="A488" s="43"/>
      <c r="B488" s="44" t="s">
        <v>389</v>
      </c>
      <c r="C488" s="45"/>
      <c r="D488" s="46">
        <v>17</v>
      </c>
      <c r="E488" s="47" t="s">
        <v>378</v>
      </c>
    </row>
    <row r="489" spans="1:5" ht="22.5">
      <c r="A489" s="470" t="s">
        <v>431</v>
      </c>
      <c r="B489" s="470"/>
      <c r="C489" s="49"/>
      <c r="D489" s="50">
        <v>1</v>
      </c>
      <c r="E489" s="48" t="s">
        <v>432</v>
      </c>
    </row>
    <row r="490" spans="1:5" ht="12.75">
      <c r="A490" s="43"/>
      <c r="B490" s="44" t="s">
        <v>362</v>
      </c>
      <c r="C490" s="45"/>
      <c r="D490" s="46">
        <v>2</v>
      </c>
      <c r="E490" s="47" t="s">
        <v>363</v>
      </c>
    </row>
    <row r="491" spans="1:5" ht="12.75">
      <c r="A491" s="43"/>
      <c r="B491" s="44" t="s">
        <v>370</v>
      </c>
      <c r="C491" s="45"/>
      <c r="D491" s="46">
        <v>3</v>
      </c>
      <c r="E491" s="47" t="s">
        <v>72</v>
      </c>
    </row>
    <row r="492" spans="1:5" ht="12.75">
      <c r="A492" s="43"/>
      <c r="B492" s="44" t="s">
        <v>376</v>
      </c>
      <c r="C492" s="45"/>
      <c r="D492" s="46">
        <v>4</v>
      </c>
      <c r="E492" s="47" t="s">
        <v>64</v>
      </c>
    </row>
    <row r="493" spans="1:5" ht="12.75">
      <c r="A493" s="43"/>
      <c r="B493" s="44" t="s">
        <v>377</v>
      </c>
      <c r="C493" s="45"/>
      <c r="D493" s="46">
        <v>5</v>
      </c>
      <c r="E493" s="47" t="s">
        <v>378</v>
      </c>
    </row>
    <row r="494" spans="1:5" ht="12.75">
      <c r="A494" s="43"/>
      <c r="B494" s="44" t="s">
        <v>380</v>
      </c>
      <c r="C494" s="45"/>
      <c r="D494" s="46">
        <v>6</v>
      </c>
      <c r="E494" s="47" t="s">
        <v>64</v>
      </c>
    </row>
    <row r="495" spans="1:5" ht="12.75">
      <c r="A495" s="43"/>
      <c r="B495" s="44" t="s">
        <v>381</v>
      </c>
      <c r="C495" s="45"/>
      <c r="D495" s="46">
        <v>7</v>
      </c>
      <c r="E495" s="47" t="s">
        <v>378</v>
      </c>
    </row>
    <row r="496" spans="1:5" ht="12.75">
      <c r="A496" s="43"/>
      <c r="B496" s="44" t="s">
        <v>382</v>
      </c>
      <c r="C496" s="45"/>
      <c r="D496" s="46">
        <v>8</v>
      </c>
      <c r="E496" s="47" t="s">
        <v>110</v>
      </c>
    </row>
    <row r="497" spans="1:5" ht="12.75">
      <c r="A497" s="43"/>
      <c r="B497" s="44" t="s">
        <v>383</v>
      </c>
      <c r="C497" s="45"/>
      <c r="D497" s="46">
        <v>9</v>
      </c>
      <c r="E497" s="47" t="s">
        <v>111</v>
      </c>
    </row>
    <row r="498" spans="1:5" ht="12.75">
      <c r="A498" s="43"/>
      <c r="B498" s="44" t="s">
        <v>384</v>
      </c>
      <c r="C498" s="45"/>
      <c r="D498" s="46">
        <v>10</v>
      </c>
      <c r="E498" s="47" t="s">
        <v>112</v>
      </c>
    </row>
    <row r="499" spans="1:5" ht="12.75">
      <c r="A499" s="43"/>
      <c r="B499" s="44" t="s">
        <v>385</v>
      </c>
      <c r="C499" s="45"/>
      <c r="D499" s="46">
        <v>11</v>
      </c>
      <c r="E499" s="47" t="s">
        <v>64</v>
      </c>
    </row>
    <row r="500" spans="1:5" ht="12.75">
      <c r="A500" s="43"/>
      <c r="B500" s="44" t="s">
        <v>386</v>
      </c>
      <c r="C500" s="45"/>
      <c r="D500" s="46">
        <v>12</v>
      </c>
      <c r="E500" s="47" t="s">
        <v>378</v>
      </c>
    </row>
    <row r="501" spans="1:5" ht="12.75">
      <c r="A501" s="43"/>
      <c r="B501" s="44" t="s">
        <v>387</v>
      </c>
      <c r="C501" s="45"/>
      <c r="D501" s="46">
        <v>13</v>
      </c>
      <c r="E501" s="47" t="s">
        <v>120</v>
      </c>
    </row>
    <row r="502" spans="1:5" ht="12.75">
      <c r="A502" s="43"/>
      <c r="B502" s="44" t="s">
        <v>388</v>
      </c>
      <c r="C502" s="45"/>
      <c r="D502" s="46">
        <v>14</v>
      </c>
      <c r="E502" s="47" t="s">
        <v>64</v>
      </c>
    </row>
    <row r="503" spans="1:5" ht="12.75">
      <c r="A503" s="43"/>
      <c r="B503" s="44" t="s">
        <v>389</v>
      </c>
      <c r="C503" s="45"/>
      <c r="D503" s="46">
        <v>15</v>
      </c>
      <c r="E503" s="47" t="s">
        <v>378</v>
      </c>
    </row>
    <row r="504" spans="1:5" ht="12.75">
      <c r="A504" s="470" t="s">
        <v>433</v>
      </c>
      <c r="B504" s="470"/>
      <c r="C504" s="49"/>
      <c r="D504" s="50">
        <v>1</v>
      </c>
      <c r="E504" s="48" t="s">
        <v>434</v>
      </c>
    </row>
    <row r="505" spans="1:5" ht="12.75">
      <c r="A505" s="43"/>
      <c r="B505" s="44" t="s">
        <v>358</v>
      </c>
      <c r="C505" s="45"/>
      <c r="D505" s="46">
        <v>2</v>
      </c>
      <c r="E505" s="47" t="s">
        <v>12</v>
      </c>
    </row>
    <row r="506" spans="1:5" ht="12.75">
      <c r="A506" s="43"/>
      <c r="B506" s="44" t="s">
        <v>359</v>
      </c>
      <c r="C506" s="45"/>
      <c r="D506" s="46">
        <v>3</v>
      </c>
      <c r="E506" s="47" t="s">
        <v>360</v>
      </c>
    </row>
    <row r="507" spans="1:5" ht="12.75">
      <c r="A507" s="43"/>
      <c r="B507" s="44" t="s">
        <v>361</v>
      </c>
      <c r="C507" s="45"/>
      <c r="D507" s="46">
        <v>4</v>
      </c>
      <c r="E507" s="47" t="s">
        <v>14</v>
      </c>
    </row>
    <row r="508" spans="1:5" ht="12.75">
      <c r="A508" s="43"/>
      <c r="B508" s="44" t="s">
        <v>364</v>
      </c>
      <c r="C508" s="45"/>
      <c r="D508" s="46">
        <v>5</v>
      </c>
      <c r="E508" s="47" t="s">
        <v>365</v>
      </c>
    </row>
    <row r="509" spans="1:5" ht="12.75">
      <c r="A509" s="43"/>
      <c r="B509" s="44" t="s">
        <v>366</v>
      </c>
      <c r="C509" s="45"/>
      <c r="D509" s="46">
        <v>6</v>
      </c>
      <c r="E509" s="47" t="s">
        <v>90</v>
      </c>
    </row>
    <row r="510" spans="1:5" ht="12.75">
      <c r="A510" s="43"/>
      <c r="B510" s="44" t="s">
        <v>376</v>
      </c>
      <c r="C510" s="45"/>
      <c r="D510" s="46">
        <v>7</v>
      </c>
      <c r="E510" s="47" t="s">
        <v>64</v>
      </c>
    </row>
    <row r="511" spans="1:5" ht="12.75">
      <c r="A511" s="43"/>
      <c r="B511" s="44" t="s">
        <v>377</v>
      </c>
      <c r="C511" s="45"/>
      <c r="D511" s="46">
        <v>8</v>
      </c>
      <c r="E511" s="47" t="s">
        <v>378</v>
      </c>
    </row>
    <row r="512" spans="1:5" ht="12.75">
      <c r="A512" s="43"/>
      <c r="B512" s="44" t="s">
        <v>380</v>
      </c>
      <c r="C512" s="45"/>
      <c r="D512" s="46">
        <v>9</v>
      </c>
      <c r="E512" s="47" t="s">
        <v>64</v>
      </c>
    </row>
    <row r="513" spans="1:5" ht="12.75">
      <c r="A513" s="43"/>
      <c r="B513" s="44" t="s">
        <v>381</v>
      </c>
      <c r="C513" s="45"/>
      <c r="D513" s="46">
        <v>10</v>
      </c>
      <c r="E513" s="47" t="s">
        <v>378</v>
      </c>
    </row>
    <row r="514" spans="1:5" ht="12.75">
      <c r="A514" s="43"/>
      <c r="B514" s="44" t="s">
        <v>382</v>
      </c>
      <c r="C514" s="45"/>
      <c r="D514" s="46">
        <v>11</v>
      </c>
      <c r="E514" s="47" t="s">
        <v>110</v>
      </c>
    </row>
    <row r="515" spans="1:5" ht="12.75">
      <c r="A515" s="43"/>
      <c r="B515" s="44" t="s">
        <v>383</v>
      </c>
      <c r="C515" s="45"/>
      <c r="D515" s="46">
        <v>12</v>
      </c>
      <c r="E515" s="47" t="s">
        <v>111</v>
      </c>
    </row>
    <row r="516" spans="1:5" ht="12.75">
      <c r="A516" s="43"/>
      <c r="B516" s="44" t="s">
        <v>384</v>
      </c>
      <c r="C516" s="45"/>
      <c r="D516" s="46">
        <v>13</v>
      </c>
      <c r="E516" s="47" t="s">
        <v>112</v>
      </c>
    </row>
    <row r="517" spans="1:5" ht="12.75">
      <c r="A517" s="43"/>
      <c r="B517" s="44" t="s">
        <v>385</v>
      </c>
      <c r="C517" s="45"/>
      <c r="D517" s="46">
        <v>14</v>
      </c>
      <c r="E517" s="47" t="s">
        <v>64</v>
      </c>
    </row>
    <row r="518" spans="1:5" ht="12.75">
      <c r="A518" s="43"/>
      <c r="B518" s="44" t="s">
        <v>386</v>
      </c>
      <c r="C518" s="45"/>
      <c r="D518" s="46">
        <v>15</v>
      </c>
      <c r="E518" s="47" t="s">
        <v>378</v>
      </c>
    </row>
    <row r="519" spans="1:5" ht="12.75">
      <c r="A519" s="43"/>
      <c r="B519" s="44" t="s">
        <v>387</v>
      </c>
      <c r="C519" s="45"/>
      <c r="D519" s="46">
        <v>16</v>
      </c>
      <c r="E519" s="47" t="s">
        <v>120</v>
      </c>
    </row>
    <row r="520" spans="1:5" ht="12.75">
      <c r="A520" s="43"/>
      <c r="B520" s="44" t="s">
        <v>388</v>
      </c>
      <c r="C520" s="45"/>
      <c r="D520" s="46">
        <v>17</v>
      </c>
      <c r="E520" s="47" t="s">
        <v>64</v>
      </c>
    </row>
    <row r="521" spans="1:5" ht="12.75">
      <c r="A521" s="43"/>
      <c r="B521" s="44" t="s">
        <v>389</v>
      </c>
      <c r="C521" s="45"/>
      <c r="D521" s="46">
        <v>18</v>
      </c>
      <c r="E521" s="47" t="s">
        <v>378</v>
      </c>
    </row>
    <row r="522" spans="1:5" ht="22.5">
      <c r="A522" s="470" t="s">
        <v>435</v>
      </c>
      <c r="B522" s="470"/>
      <c r="C522" s="49"/>
      <c r="D522" s="50">
        <v>1</v>
      </c>
      <c r="E522" s="48" t="s">
        <v>436</v>
      </c>
    </row>
    <row r="523" spans="1:5" ht="12.75">
      <c r="A523" s="43"/>
      <c r="B523" s="44" t="s">
        <v>376</v>
      </c>
      <c r="C523" s="45"/>
      <c r="D523" s="46">
        <v>2</v>
      </c>
      <c r="E523" s="47" t="s">
        <v>64</v>
      </c>
    </row>
    <row r="524" spans="1:5" ht="12.75">
      <c r="A524" s="43"/>
      <c r="B524" s="44" t="s">
        <v>377</v>
      </c>
      <c r="C524" s="45"/>
      <c r="D524" s="46">
        <v>3</v>
      </c>
      <c r="E524" s="47" t="s">
        <v>378</v>
      </c>
    </row>
    <row r="525" spans="1:5" ht="12.75">
      <c r="A525" s="43"/>
      <c r="B525" s="44" t="s">
        <v>380</v>
      </c>
      <c r="C525" s="45"/>
      <c r="D525" s="46">
        <v>4</v>
      </c>
      <c r="E525" s="47" t="s">
        <v>64</v>
      </c>
    </row>
    <row r="526" spans="1:5" ht="12.75">
      <c r="A526" s="43"/>
      <c r="B526" s="44" t="s">
        <v>381</v>
      </c>
      <c r="C526" s="45"/>
      <c r="D526" s="46">
        <v>5</v>
      </c>
      <c r="E526" s="47" t="s">
        <v>378</v>
      </c>
    </row>
    <row r="527" spans="1:5" ht="12.75">
      <c r="A527" s="43"/>
      <c r="B527" s="44" t="s">
        <v>382</v>
      </c>
      <c r="C527" s="45"/>
      <c r="D527" s="46">
        <v>6</v>
      </c>
      <c r="E527" s="47" t="s">
        <v>110</v>
      </c>
    </row>
    <row r="528" spans="1:5" ht="12.75">
      <c r="A528" s="43"/>
      <c r="B528" s="44" t="s">
        <v>383</v>
      </c>
      <c r="C528" s="45"/>
      <c r="D528" s="46">
        <v>7</v>
      </c>
      <c r="E528" s="47" t="s">
        <v>111</v>
      </c>
    </row>
    <row r="529" spans="1:5" ht="12.75">
      <c r="A529" s="43"/>
      <c r="B529" s="44" t="s">
        <v>384</v>
      </c>
      <c r="C529" s="45"/>
      <c r="D529" s="46">
        <v>8</v>
      </c>
      <c r="E529" s="47" t="s">
        <v>112</v>
      </c>
    </row>
    <row r="530" spans="1:5" ht="12.75">
      <c r="A530" s="43"/>
      <c r="B530" s="44" t="s">
        <v>385</v>
      </c>
      <c r="C530" s="45"/>
      <c r="D530" s="46">
        <v>9</v>
      </c>
      <c r="E530" s="47" t="s">
        <v>64</v>
      </c>
    </row>
    <row r="531" spans="1:5" ht="12.75">
      <c r="A531" s="43"/>
      <c r="B531" s="44" t="s">
        <v>386</v>
      </c>
      <c r="C531" s="45"/>
      <c r="D531" s="46">
        <v>10</v>
      </c>
      <c r="E531" s="47" t="s">
        <v>378</v>
      </c>
    </row>
    <row r="532" spans="1:5" ht="12.75">
      <c r="A532" s="43"/>
      <c r="B532" s="44" t="s">
        <v>387</v>
      </c>
      <c r="C532" s="45"/>
      <c r="D532" s="46">
        <v>11</v>
      </c>
      <c r="E532" s="47" t="s">
        <v>120</v>
      </c>
    </row>
    <row r="533" spans="1:5" ht="12.75">
      <c r="A533" s="43"/>
      <c r="B533" s="44" t="s">
        <v>388</v>
      </c>
      <c r="C533" s="45"/>
      <c r="D533" s="46">
        <v>12</v>
      </c>
      <c r="E533" s="47" t="s">
        <v>64</v>
      </c>
    </row>
    <row r="534" spans="1:5" ht="12.75">
      <c r="A534" s="43"/>
      <c r="B534" s="44" t="s">
        <v>389</v>
      </c>
      <c r="C534" s="45"/>
      <c r="D534" s="46">
        <v>13</v>
      </c>
      <c r="E534" s="47" t="s">
        <v>378</v>
      </c>
    </row>
    <row r="535" spans="1:5" ht="12.75">
      <c r="A535" s="470" t="s">
        <v>437</v>
      </c>
      <c r="B535" s="470"/>
      <c r="C535" s="49"/>
      <c r="D535" s="50">
        <v>1</v>
      </c>
      <c r="E535" s="48" t="s">
        <v>438</v>
      </c>
    </row>
    <row r="536" spans="1:5" ht="12.75">
      <c r="A536" s="43"/>
      <c r="B536" s="44" t="s">
        <v>368</v>
      </c>
      <c r="C536" s="45"/>
      <c r="D536" s="46">
        <v>2</v>
      </c>
      <c r="E536" s="47" t="s">
        <v>15</v>
      </c>
    </row>
    <row r="537" spans="1:5" ht="12.75">
      <c r="A537" s="43"/>
      <c r="B537" s="44" t="s">
        <v>376</v>
      </c>
      <c r="C537" s="45"/>
      <c r="D537" s="46">
        <v>3</v>
      </c>
      <c r="E537" s="47" t="s">
        <v>64</v>
      </c>
    </row>
    <row r="538" spans="1:5" ht="12.75">
      <c r="A538" s="43"/>
      <c r="B538" s="44" t="s">
        <v>377</v>
      </c>
      <c r="C538" s="45"/>
      <c r="D538" s="46">
        <v>4</v>
      </c>
      <c r="E538" s="47" t="s">
        <v>378</v>
      </c>
    </row>
    <row r="539" spans="1:5" ht="12.75">
      <c r="A539" s="43"/>
      <c r="B539" s="44" t="s">
        <v>380</v>
      </c>
      <c r="C539" s="45"/>
      <c r="D539" s="46">
        <v>5</v>
      </c>
      <c r="E539" s="47" t="s">
        <v>64</v>
      </c>
    </row>
    <row r="540" spans="1:5" ht="12.75">
      <c r="A540" s="43"/>
      <c r="B540" s="44" t="s">
        <v>381</v>
      </c>
      <c r="C540" s="45"/>
      <c r="D540" s="46">
        <v>6</v>
      </c>
      <c r="E540" s="47" t="s">
        <v>378</v>
      </c>
    </row>
    <row r="541" spans="1:5" ht="12.75">
      <c r="A541" s="43"/>
      <c r="B541" s="44" t="s">
        <v>382</v>
      </c>
      <c r="C541" s="45"/>
      <c r="D541" s="46">
        <v>7</v>
      </c>
      <c r="E541" s="47" t="s">
        <v>110</v>
      </c>
    </row>
    <row r="542" spans="1:5" ht="12.75">
      <c r="A542" s="43"/>
      <c r="B542" s="44" t="s">
        <v>383</v>
      </c>
      <c r="C542" s="45"/>
      <c r="D542" s="46">
        <v>8</v>
      </c>
      <c r="E542" s="47" t="s">
        <v>111</v>
      </c>
    </row>
    <row r="543" spans="1:5" ht="12.75">
      <c r="A543" s="43"/>
      <c r="B543" s="44" t="s">
        <v>384</v>
      </c>
      <c r="C543" s="45"/>
      <c r="D543" s="46">
        <v>9</v>
      </c>
      <c r="E543" s="47" t="s">
        <v>112</v>
      </c>
    </row>
    <row r="544" spans="1:5" ht="12.75">
      <c r="A544" s="43"/>
      <c r="B544" s="44" t="s">
        <v>386</v>
      </c>
      <c r="C544" s="45"/>
      <c r="D544" s="46">
        <v>10</v>
      </c>
      <c r="E544" s="47" t="s">
        <v>378</v>
      </c>
    </row>
    <row r="545" spans="1:5" ht="12.75">
      <c r="A545" s="43"/>
      <c r="B545" s="44" t="s">
        <v>387</v>
      </c>
      <c r="C545" s="45"/>
      <c r="D545" s="46">
        <v>11</v>
      </c>
      <c r="E545" s="47" t="s">
        <v>120</v>
      </c>
    </row>
    <row r="546" spans="1:5" ht="12.75">
      <c r="A546" s="43"/>
      <c r="B546" s="44" t="s">
        <v>388</v>
      </c>
      <c r="C546" s="45"/>
      <c r="D546" s="46">
        <v>12</v>
      </c>
      <c r="E546" s="47" t="s">
        <v>64</v>
      </c>
    </row>
    <row r="547" spans="1:5" ht="12.75">
      <c r="A547" s="43"/>
      <c r="B547" s="44" t="s">
        <v>389</v>
      </c>
      <c r="C547" s="45"/>
      <c r="D547" s="46">
        <v>13</v>
      </c>
      <c r="E547" s="47" t="s">
        <v>378</v>
      </c>
    </row>
  </sheetData>
  <sheetProtection/>
  <mergeCells count="26">
    <mergeCell ref="A522:B522"/>
    <mergeCell ref="A535:B535"/>
    <mergeCell ref="A425:B425"/>
    <mergeCell ref="A440:B440"/>
    <mergeCell ref="A457:B457"/>
    <mergeCell ref="A472:B472"/>
    <mergeCell ref="A489:B489"/>
    <mergeCell ref="A504:B504"/>
    <mergeCell ref="A348:B348"/>
    <mergeCell ref="A362:B362"/>
    <mergeCell ref="A375:B375"/>
    <mergeCell ref="A390:B390"/>
    <mergeCell ref="A403:B403"/>
    <mergeCell ref="A414:B414"/>
    <mergeCell ref="A174:B174"/>
    <mergeCell ref="A209:B209"/>
    <mergeCell ref="A243:B243"/>
    <mergeCell ref="A277:B277"/>
    <mergeCell ref="A311:B311"/>
    <mergeCell ref="A330:B330"/>
    <mergeCell ref="A1:B1"/>
    <mergeCell ref="A2:B2"/>
    <mergeCell ref="A36:B36"/>
    <mergeCell ref="A71:B71"/>
    <mergeCell ref="A106:B106"/>
    <mergeCell ref="A140:B14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Shurik</dc:creator>
  <cp:keywords/>
  <dc:description/>
  <cp:lastModifiedBy>Admin</cp:lastModifiedBy>
  <cp:lastPrinted>2019-03-15T10:03:55Z</cp:lastPrinted>
  <dcterms:created xsi:type="dcterms:W3CDTF">2006-02-09T11:43:13Z</dcterms:created>
  <dcterms:modified xsi:type="dcterms:W3CDTF">2019-03-15T10:17:38Z</dcterms:modified>
  <cp:category/>
  <cp:version/>
  <cp:contentType/>
  <cp:contentStatus/>
</cp:coreProperties>
</file>